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0" yWindow="0" windowWidth="20490" windowHeight="7530"/>
  </bookViews>
  <sheets>
    <sheet name="課題１" sheetId="15201" r:id="rId1"/>
    <sheet name="課題２" sheetId="15202" r:id="rId2"/>
    <sheet name="課題３" sheetId="15203" r:id="rId3"/>
    <sheet name="課題４" sheetId="1520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I97" i="15204" l="1"/>
  <c r="H97" i="15204"/>
  <c r="G97" i="15204"/>
  <c r="F97" i="15204"/>
  <c r="E97" i="15204"/>
  <c r="D97" i="15204"/>
  <c r="I60" i="15204"/>
  <c r="H60" i="15204"/>
  <c r="G60" i="15204"/>
  <c r="F60" i="15204"/>
  <c r="E60" i="15204"/>
  <c r="D60" i="15204"/>
  <c r="I59" i="15204"/>
  <c r="H59" i="15204"/>
  <c r="G59" i="15204"/>
  <c r="F59" i="15204"/>
  <c r="E59" i="15204"/>
  <c r="D59" i="15204"/>
  <c r="I15" i="15204"/>
  <c r="H15" i="15204"/>
  <c r="G15" i="15204"/>
  <c r="F15" i="15204"/>
  <c r="E15" i="15204"/>
  <c r="D15" i="15204"/>
  <c r="I14" i="15204"/>
  <c r="H14" i="15204"/>
  <c r="G14" i="15204"/>
  <c r="F14" i="15204"/>
  <c r="E14" i="15204"/>
  <c r="D14" i="15204"/>
  <c r="H123" i="15203"/>
  <c r="G123" i="15203"/>
  <c r="F123" i="15203"/>
  <c r="E123" i="15203"/>
  <c r="D123" i="15203"/>
  <c r="G85" i="15203"/>
  <c r="F85" i="15203"/>
  <c r="E85" i="15203"/>
  <c r="D85" i="15203"/>
  <c r="C85" i="15203"/>
  <c r="H85" i="15203" s="1"/>
  <c r="H84" i="15203"/>
  <c r="H83" i="15203"/>
  <c r="H82" i="15203"/>
  <c r="H81" i="15203"/>
  <c r="H80" i="15203"/>
  <c r="H79" i="15203"/>
  <c r="H50" i="15203"/>
  <c r="G50" i="15203"/>
  <c r="F50" i="15203"/>
  <c r="E50" i="15203"/>
  <c r="D50" i="15203"/>
  <c r="H11" i="15203"/>
  <c r="G11" i="15203"/>
  <c r="F11" i="15203"/>
  <c r="E11" i="15203"/>
  <c r="D11" i="15203"/>
  <c r="I112" i="15202"/>
  <c r="H112" i="15202"/>
  <c r="G112" i="15202"/>
  <c r="E112" i="15202"/>
  <c r="D112" i="15202"/>
  <c r="C112" i="15202"/>
  <c r="I111" i="15202"/>
  <c r="H111" i="15202"/>
  <c r="G111" i="15202"/>
  <c r="J111" i="15202" s="1"/>
  <c r="E111" i="15202"/>
  <c r="D111" i="15202"/>
  <c r="C111" i="15202"/>
  <c r="K111" i="15202" s="1"/>
  <c r="K110" i="15202"/>
  <c r="J110" i="15202"/>
  <c r="F110" i="15202"/>
  <c r="K109" i="15202"/>
  <c r="J109" i="15202"/>
  <c r="F109" i="15202"/>
  <c r="K108" i="15202"/>
  <c r="J108" i="15202"/>
  <c r="F108" i="15202"/>
  <c r="K107" i="15202"/>
  <c r="J107" i="15202"/>
  <c r="F107" i="15202"/>
  <c r="I106" i="15202"/>
  <c r="H106" i="15202"/>
  <c r="J106" i="15202" s="1"/>
  <c r="G106" i="15202"/>
  <c r="E106" i="15202"/>
  <c r="D106" i="15202"/>
  <c r="F106" i="15202" s="1"/>
  <c r="C106" i="15202"/>
  <c r="K106" i="15202" s="1"/>
  <c r="K105" i="15202"/>
  <c r="J105" i="15202"/>
  <c r="F105" i="15202"/>
  <c r="K104" i="15202"/>
  <c r="J104" i="15202"/>
  <c r="F104" i="15202"/>
  <c r="F112" i="15202" s="1"/>
  <c r="K103" i="15202"/>
  <c r="J103" i="15202"/>
  <c r="F103" i="15202"/>
  <c r="K102" i="15202"/>
  <c r="K112" i="15202" s="1"/>
  <c r="J102" i="15202"/>
  <c r="J112" i="15202" s="1"/>
  <c r="F102" i="15202"/>
  <c r="I91" i="15202"/>
  <c r="H91" i="15202"/>
  <c r="G91" i="15202"/>
  <c r="E91" i="15202"/>
  <c r="D91" i="15202"/>
  <c r="C91" i="15202"/>
  <c r="I90" i="15202"/>
  <c r="H90" i="15202"/>
  <c r="G90" i="15202"/>
  <c r="J90" i="15202" s="1"/>
  <c r="E90" i="15202"/>
  <c r="D90" i="15202"/>
  <c r="C90" i="15202"/>
  <c r="K90" i="15202" s="1"/>
  <c r="K89" i="15202"/>
  <c r="J89" i="15202"/>
  <c r="F89" i="15202"/>
  <c r="K88" i="15202"/>
  <c r="J88" i="15202"/>
  <c r="F88" i="15202"/>
  <c r="K87" i="15202"/>
  <c r="J87" i="15202"/>
  <c r="F87" i="15202"/>
  <c r="K86" i="15202"/>
  <c r="J86" i="15202"/>
  <c r="F86" i="15202"/>
  <c r="I85" i="15202"/>
  <c r="H85" i="15202"/>
  <c r="G85" i="15202"/>
  <c r="J85" i="15202" s="1"/>
  <c r="E85" i="15202"/>
  <c r="D85" i="15202"/>
  <c r="C85" i="15202"/>
  <c r="K85" i="15202" s="1"/>
  <c r="K84" i="15202"/>
  <c r="J84" i="15202"/>
  <c r="F84" i="15202"/>
  <c r="K83" i="15202"/>
  <c r="J83" i="15202"/>
  <c r="F83" i="15202"/>
  <c r="K82" i="15202"/>
  <c r="J82" i="15202"/>
  <c r="F82" i="15202"/>
  <c r="K81" i="15202"/>
  <c r="K91" i="15202" s="1"/>
  <c r="J81" i="15202"/>
  <c r="J91" i="15202" s="1"/>
  <c r="F81" i="15202"/>
  <c r="F91" i="15202" s="1"/>
  <c r="I55" i="15202"/>
  <c r="H55" i="15202"/>
  <c r="G55" i="15202"/>
  <c r="E55" i="15202"/>
  <c r="D55" i="15202"/>
  <c r="C55" i="15202"/>
  <c r="J54" i="15202"/>
  <c r="I54" i="15202"/>
  <c r="H54" i="15202"/>
  <c r="G54" i="15202"/>
  <c r="F54" i="15202"/>
  <c r="E54" i="15202"/>
  <c r="D54" i="15202"/>
  <c r="C54" i="15202"/>
  <c r="K54" i="15202" s="1"/>
  <c r="K53" i="15202"/>
  <c r="J53" i="15202"/>
  <c r="F53" i="15202"/>
  <c r="K52" i="15202"/>
  <c r="J52" i="15202"/>
  <c r="F52" i="15202"/>
  <c r="K51" i="15202"/>
  <c r="J51" i="15202"/>
  <c r="F51" i="15202"/>
  <c r="K50" i="15202"/>
  <c r="J50" i="15202"/>
  <c r="F50" i="15202"/>
  <c r="I49" i="15202"/>
  <c r="H49" i="15202"/>
  <c r="G49" i="15202"/>
  <c r="J49" i="15202" s="1"/>
  <c r="E49" i="15202"/>
  <c r="D49" i="15202"/>
  <c r="C49" i="15202"/>
  <c r="K49" i="15202" s="1"/>
  <c r="K48" i="15202"/>
  <c r="J48" i="15202"/>
  <c r="F48" i="15202"/>
  <c r="K47" i="15202"/>
  <c r="J47" i="15202"/>
  <c r="F47" i="15202"/>
  <c r="K46" i="15202"/>
  <c r="J46" i="15202"/>
  <c r="F46" i="15202"/>
  <c r="K45" i="15202"/>
  <c r="K55" i="15202" s="1"/>
  <c r="J45" i="15202"/>
  <c r="J55" i="15202" s="1"/>
  <c r="F45" i="15202"/>
  <c r="F55" i="15202" s="1"/>
  <c r="I17" i="15202"/>
  <c r="H17" i="15202"/>
  <c r="G17" i="15202"/>
  <c r="E17" i="15202"/>
  <c r="D17" i="15202"/>
  <c r="C17" i="15202"/>
  <c r="I16" i="15202"/>
  <c r="H16" i="15202"/>
  <c r="G16" i="15202"/>
  <c r="J16" i="15202" s="1"/>
  <c r="M16" i="15202" s="1"/>
  <c r="E16" i="15202"/>
  <c r="D16" i="15202"/>
  <c r="C16" i="15202"/>
  <c r="K16" i="15202" s="1"/>
  <c r="N16" i="15202" s="1"/>
  <c r="L15" i="15202"/>
  <c r="K15" i="15202"/>
  <c r="N15" i="15202" s="1"/>
  <c r="J15" i="15202"/>
  <c r="M15" i="15202" s="1"/>
  <c r="F15" i="15202"/>
  <c r="N14" i="15202"/>
  <c r="M14" i="15202"/>
  <c r="K14" i="15202"/>
  <c r="J14" i="15202"/>
  <c r="F14" i="15202"/>
  <c r="L14" i="15202" s="1"/>
  <c r="L13" i="15202"/>
  <c r="K13" i="15202"/>
  <c r="N13" i="15202" s="1"/>
  <c r="J13" i="15202"/>
  <c r="M13" i="15202" s="1"/>
  <c r="F13" i="15202"/>
  <c r="N12" i="15202"/>
  <c r="M12" i="15202"/>
  <c r="K12" i="15202"/>
  <c r="J12" i="15202"/>
  <c r="F12" i="15202"/>
  <c r="L12" i="15202" s="1"/>
  <c r="I11" i="15202"/>
  <c r="H11" i="15202"/>
  <c r="G11" i="15202"/>
  <c r="J11" i="15202" s="1"/>
  <c r="M11" i="15202" s="1"/>
  <c r="E11" i="15202"/>
  <c r="D11" i="15202"/>
  <c r="C11" i="15202"/>
  <c r="K11" i="15202" s="1"/>
  <c r="N11" i="15202" s="1"/>
  <c r="L10" i="15202"/>
  <c r="K10" i="15202"/>
  <c r="N10" i="15202" s="1"/>
  <c r="J10" i="15202"/>
  <c r="M10" i="15202" s="1"/>
  <c r="F10" i="15202"/>
  <c r="N9" i="15202"/>
  <c r="M9" i="15202"/>
  <c r="K9" i="15202"/>
  <c r="J9" i="15202"/>
  <c r="F9" i="15202"/>
  <c r="L9" i="15202" s="1"/>
  <c r="L8" i="15202"/>
  <c r="K8" i="15202"/>
  <c r="K17" i="15202" s="1"/>
  <c r="N17" i="15202" s="1"/>
  <c r="J8" i="15202"/>
  <c r="M8" i="15202" s="1"/>
  <c r="F8" i="15202"/>
  <c r="N7" i="15202"/>
  <c r="M7" i="15202"/>
  <c r="K7" i="15202"/>
  <c r="J7" i="15202"/>
  <c r="J17" i="15202" s="1"/>
  <c r="M17" i="15202" s="1"/>
  <c r="F7" i="15202"/>
  <c r="F17" i="15202" s="1"/>
  <c r="L17" i="15202" s="1"/>
  <c r="I98" i="15201"/>
  <c r="H98" i="15201"/>
  <c r="G98" i="15201"/>
  <c r="F98" i="15201"/>
  <c r="E98" i="15201"/>
  <c r="D98" i="15201"/>
  <c r="J97" i="15201"/>
  <c r="J96" i="15201"/>
  <c r="I95" i="15201"/>
  <c r="I99" i="15201" s="1"/>
  <c r="H95" i="15201"/>
  <c r="G95" i="15201"/>
  <c r="F95" i="15201"/>
  <c r="F99" i="15201" s="1"/>
  <c r="E95" i="15201"/>
  <c r="E99" i="15201" s="1"/>
  <c r="D95" i="15201"/>
  <c r="J94" i="15201"/>
  <c r="J93" i="15201"/>
  <c r="I69" i="15201"/>
  <c r="H69" i="15201"/>
  <c r="G69" i="15201"/>
  <c r="F69" i="15201"/>
  <c r="E69" i="15201"/>
  <c r="D69" i="15201"/>
  <c r="J68" i="15201"/>
  <c r="J67" i="15201"/>
  <c r="I66" i="15201"/>
  <c r="H66" i="15201"/>
  <c r="G66" i="15201"/>
  <c r="G70" i="15201" s="1"/>
  <c r="F66" i="15201"/>
  <c r="F70" i="15201" s="1"/>
  <c r="E66" i="15201"/>
  <c r="D66" i="15201"/>
  <c r="J65" i="15201"/>
  <c r="J64" i="15201"/>
  <c r="I40" i="15201"/>
  <c r="H40" i="15201"/>
  <c r="G40" i="15201"/>
  <c r="F40" i="15201"/>
  <c r="E40" i="15201"/>
  <c r="D40" i="15201"/>
  <c r="J39" i="15201"/>
  <c r="J38" i="15201"/>
  <c r="I37" i="15201"/>
  <c r="H37" i="15201"/>
  <c r="H41" i="15201" s="1"/>
  <c r="G37" i="15201"/>
  <c r="G41" i="15201" s="1"/>
  <c r="F37" i="15201"/>
  <c r="E37" i="15201"/>
  <c r="D37" i="15201"/>
  <c r="D41" i="15201" s="1"/>
  <c r="J36" i="15201"/>
  <c r="J35" i="15201"/>
  <c r="I11" i="15201"/>
  <c r="H11" i="15201"/>
  <c r="G11" i="15201"/>
  <c r="F11" i="15201"/>
  <c r="E11" i="15201"/>
  <c r="D11" i="15201"/>
  <c r="J10" i="15201"/>
  <c r="J9" i="15201"/>
  <c r="I8" i="15201"/>
  <c r="I12" i="15201" s="1"/>
  <c r="H8" i="15201"/>
  <c r="H12" i="15201" s="1"/>
  <c r="G8" i="15201"/>
  <c r="F8" i="15201"/>
  <c r="E8" i="15201"/>
  <c r="E12" i="15201" s="1"/>
  <c r="D8" i="15201"/>
  <c r="D12" i="15201" s="1"/>
  <c r="J7" i="15201"/>
  <c r="J6" i="15201"/>
  <c r="E70" i="15201" l="1"/>
  <c r="E41" i="15201"/>
  <c r="J41" i="15201" s="1"/>
  <c r="F12" i="15201"/>
  <c r="F41" i="15201"/>
  <c r="G12" i="15201"/>
  <c r="G99" i="15201"/>
  <c r="I41" i="15201"/>
  <c r="I70" i="15201"/>
  <c r="J12" i="15201"/>
  <c r="J11" i="15201"/>
  <c r="D70" i="15201"/>
  <c r="H70" i="15201"/>
  <c r="D99" i="15201"/>
  <c r="H99" i="15201"/>
  <c r="J40" i="15201"/>
  <c r="J66" i="15201"/>
  <c r="J69" i="15201"/>
  <c r="J95" i="15201"/>
  <c r="J8" i="15201"/>
  <c r="J98" i="15201"/>
  <c r="F85" i="15202"/>
  <c r="F111" i="15202"/>
  <c r="J37" i="15201"/>
  <c r="L7" i="15202"/>
  <c r="N8" i="15202"/>
  <c r="F11" i="15202"/>
  <c r="L11" i="15202" s="1"/>
  <c r="F16" i="15202"/>
  <c r="L16" i="15202" s="1"/>
  <c r="F49" i="15202"/>
  <c r="F90" i="15202"/>
  <c r="J70" i="15201" l="1"/>
  <c r="J99" i="15201"/>
</calcChain>
</file>

<file path=xl/sharedStrings.xml><?xml version="1.0" encoding="utf-8"?>
<sst xmlns="http://schemas.openxmlformats.org/spreadsheetml/2006/main" count="599" uniqueCount="313">
  <si>
    <t>下のデータを使い、見本と同じグラフを作りなさい。指定のない項目は見本を参照してください。</t>
    <rPh sb="0" eb="1">
      <t>シタ</t>
    </rPh>
    <rPh sb="6" eb="7">
      <t>ツカ</t>
    </rPh>
    <rPh sb="9" eb="11">
      <t>ミホン</t>
    </rPh>
    <rPh sb="12" eb="13">
      <t>オナ</t>
    </rPh>
    <rPh sb="18" eb="19">
      <t>ツク</t>
    </rPh>
    <rPh sb="24" eb="26">
      <t>シテイ</t>
    </rPh>
    <rPh sb="29" eb="31">
      <t>コウモク</t>
    </rPh>
    <rPh sb="32" eb="34">
      <t>ミホン</t>
    </rPh>
    <rPh sb="35" eb="37">
      <t>サンショウ</t>
    </rPh>
    <phoneticPr fontId="2"/>
  </si>
  <si>
    <t>指定の絵が無ければ適当な絵を使ってください。</t>
    <rPh sb="0" eb="2">
      <t>シテイ</t>
    </rPh>
    <rPh sb="3" eb="4">
      <t>エ</t>
    </rPh>
    <rPh sb="5" eb="6">
      <t>ナ</t>
    </rPh>
    <rPh sb="9" eb="11">
      <t>テキトウ</t>
    </rPh>
    <rPh sb="12" eb="13">
      <t>エ</t>
    </rPh>
    <rPh sb="14" eb="15">
      <t>ツカ</t>
    </rPh>
    <phoneticPr fontId="2"/>
  </si>
  <si>
    <t>週間　店舗別売上</t>
    <rPh sb="0" eb="2">
      <t>シュウカン</t>
    </rPh>
    <rPh sb="3" eb="5">
      <t>テンポ</t>
    </rPh>
    <rPh sb="5" eb="6">
      <t>ベツ</t>
    </rPh>
    <rPh sb="6" eb="8">
      <t>ウリアゲ</t>
    </rPh>
    <phoneticPr fontId="2"/>
  </si>
  <si>
    <t>単位：万円</t>
    <rPh sb="0" eb="2">
      <t>タンイ</t>
    </rPh>
    <rPh sb="3" eb="4">
      <t>マン</t>
    </rPh>
    <rPh sb="4" eb="5">
      <t>エン</t>
    </rPh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</si>
  <si>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</si>
  <si>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</si>
  <si>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計</t>
    <rPh sb="0" eb="1">
      <t>ケイ</t>
    </rPh>
    <phoneticPr fontId="2"/>
  </si>
  <si>
    <t>渋谷店</t>
    <rPh sb="0" eb="3">
      <t>シブヤテン</t>
    </rPh>
    <phoneticPr fontId="2"/>
  </si>
  <si>
    <t>品川店</t>
    <rPh sb="0" eb="3">
      <t>シナガワテン</t>
    </rPh>
    <phoneticPr fontId="2"/>
  </si>
  <si>
    <t>銀座店</t>
    <rPh sb="0" eb="2">
      <t>ギンザ</t>
    </rPh>
    <rPh sb="2" eb="3">
      <t>テン</t>
    </rPh>
    <phoneticPr fontId="2"/>
  </si>
  <si>
    <t>梅田店</t>
    <rPh sb="0" eb="3">
      <t>ウメダテン</t>
    </rPh>
    <phoneticPr fontId="2"/>
  </si>
  <si>
    <t>天満店</t>
    <rPh sb="0" eb="2">
      <t>テンマ</t>
    </rPh>
    <rPh sb="2" eb="3">
      <t>テン</t>
    </rPh>
    <phoneticPr fontId="2"/>
  </si>
  <si>
    <t>難波店</t>
    <rPh sb="0" eb="2">
      <t>ナンバ</t>
    </rPh>
    <rPh sb="2" eb="3">
      <t>テン</t>
    </rPh>
    <phoneticPr fontId="2"/>
  </si>
  <si>
    <t>音楽</t>
    <rPh sb="0" eb="2">
      <t>オンガク</t>
    </rPh>
    <phoneticPr fontId="2"/>
  </si>
  <si>
    <t>小計</t>
    <rPh sb="0" eb="2">
      <t>ショウケイ</t>
    </rPh>
    <phoneticPr fontId="2"/>
  </si>
  <si>
    <t>書籍</t>
    <rPh sb="0" eb="2">
      <t>ショセキ</t>
    </rPh>
    <phoneticPr fontId="2"/>
  </si>
  <si>
    <t>雑誌</t>
    <rPh sb="0" eb="2">
      <t>ザッシ</t>
    </rPh>
    <phoneticPr fontId="2"/>
  </si>
  <si>
    <t>漫画</t>
    <rPh sb="0" eb="2">
      <t>マンガ</t>
    </rPh>
    <phoneticPr fontId="2"/>
  </si>
  <si>
    <t>合計</t>
    <rPh sb="0" eb="2">
      <t>ゴウケイ</t>
    </rPh>
    <phoneticPr fontId="2"/>
  </si>
  <si>
    <t>見本1</t>
    <rPh sb="0" eb="2">
      <t>ミホン</t>
    </rPh>
    <phoneticPr fontId="2"/>
  </si>
  <si>
    <t>全体</t>
    <rPh sb="0" eb="2">
      <t>ゼンタイ</t>
    </rPh>
    <phoneticPr fontId="2"/>
  </si>
  <si>
    <t>背景　「しずく」のテクスチャ</t>
    <rPh sb="0" eb="2">
      <t>ハイケイ</t>
    </rPh>
    <phoneticPr fontId="2"/>
  </si>
  <si>
    <t>作図エリア</t>
    <rPh sb="0" eb="2">
      <t>サクズ</t>
    </rPh>
    <phoneticPr fontId="2"/>
  </si>
  <si>
    <t>見本２</t>
    <rPh sb="0" eb="2">
      <t>ミホン</t>
    </rPh>
    <phoneticPr fontId="2"/>
  </si>
  <si>
    <t>見本４</t>
    <rPh sb="0" eb="2">
      <t>ミホン</t>
    </rPh>
    <phoneticPr fontId="2"/>
  </si>
  <si>
    <t>試験</t>
    <rPh sb="0" eb="2">
      <t>シケン</t>
    </rPh>
    <phoneticPr fontId="2"/>
  </si>
  <si>
    <t>評価</t>
    <rPh sb="0" eb="2">
      <t>ヒョウカ</t>
    </rPh>
    <phoneticPr fontId="2"/>
  </si>
  <si>
    <t>５月</t>
    <rPh sb="1" eb="2">
      <t>ガツ</t>
    </rPh>
    <phoneticPr fontId="2"/>
  </si>
  <si>
    <t>７月</t>
    <rPh sb="1" eb="2">
      <t>ガツ</t>
    </rPh>
    <phoneticPr fontId="2"/>
  </si>
  <si>
    <t>９月</t>
    <rPh sb="1" eb="2">
      <t>ガツ</t>
    </rPh>
    <phoneticPr fontId="2"/>
  </si>
  <si>
    <t>前期</t>
    <rPh sb="0" eb="2">
      <t>ゼンキ</t>
    </rPh>
    <phoneticPr fontId="2"/>
  </si>
  <si>
    <t>１月</t>
    <rPh sb="1" eb="2">
      <t>ガツ</t>
    </rPh>
    <phoneticPr fontId="2"/>
  </si>
  <si>
    <t>３月</t>
    <rPh sb="1" eb="2">
      <t>ガツ</t>
    </rPh>
    <phoneticPr fontId="2"/>
  </si>
  <si>
    <t>後期</t>
    <rPh sb="0" eb="2">
      <t>コウキ</t>
    </rPh>
    <phoneticPr fontId="2"/>
  </si>
  <si>
    <t>年間</t>
    <rPh sb="0" eb="2">
      <t>ネンカン</t>
    </rPh>
    <phoneticPr fontId="2"/>
  </si>
  <si>
    <t>国語</t>
    <rPh sb="0" eb="2">
      <t>コクゴ</t>
    </rPh>
    <phoneticPr fontId="2"/>
  </si>
  <si>
    <t>算数</t>
    <rPh sb="0" eb="2">
      <t>サンスウ</t>
    </rPh>
    <phoneticPr fontId="2"/>
  </si>
  <si>
    <t>理科</t>
    <rPh sb="0" eb="2">
      <t>リカ</t>
    </rPh>
    <phoneticPr fontId="2"/>
  </si>
  <si>
    <t>社会</t>
    <rPh sb="0" eb="2">
      <t>シャカイ</t>
    </rPh>
    <phoneticPr fontId="2"/>
  </si>
  <si>
    <t>平均</t>
    <rPh sb="0" eb="2">
      <t>ヘイキン</t>
    </rPh>
    <phoneticPr fontId="2"/>
  </si>
  <si>
    <t>図工</t>
    <rPh sb="0" eb="2">
      <t>ズコウ</t>
    </rPh>
    <phoneticPr fontId="2"/>
  </si>
  <si>
    <t>体育</t>
    <rPh sb="0" eb="2">
      <t>タイイク</t>
    </rPh>
    <phoneticPr fontId="2"/>
  </si>
  <si>
    <t>家庭科</t>
    <rPh sb="0" eb="2">
      <t>カテイ</t>
    </rPh>
    <rPh sb="2" eb="3">
      <t>カ</t>
    </rPh>
    <phoneticPr fontId="2"/>
  </si>
  <si>
    <t>総平均</t>
    <rPh sb="0" eb="3">
      <t>ソウヘイキン</t>
    </rPh>
    <phoneticPr fontId="2"/>
  </si>
  <si>
    <t>L14:T29</t>
    <phoneticPr fontId="2"/>
  </si>
  <si>
    <t>フォントMS Pゴシック、8P</t>
    <phoneticPr fontId="2"/>
  </si>
  <si>
    <t>ＣＤ</t>
    <phoneticPr fontId="2"/>
  </si>
  <si>
    <t>グラフエリア</t>
    <phoneticPr fontId="2"/>
  </si>
  <si>
    <t>ＤＶＤ</t>
    <phoneticPr fontId="2"/>
  </si>
  <si>
    <t>プロットエリア</t>
    <phoneticPr fontId="2"/>
  </si>
  <si>
    <t>背景　塗りつぶしなし</t>
    <rPh sb="0" eb="2">
      <t>ハイケイ</t>
    </rPh>
    <rPh sb="3" eb="4">
      <t>ヌ</t>
    </rPh>
    <phoneticPr fontId="2"/>
  </si>
  <si>
    <t>タイトル</t>
    <phoneticPr fontId="2"/>
  </si>
  <si>
    <t>ＭＳ Ｐ明朝、14P、B3セルに連動　太字</t>
    <rPh sb="16" eb="18">
      <t>レンドウ</t>
    </rPh>
    <rPh sb="19" eb="21">
      <t>フトジ</t>
    </rPh>
    <phoneticPr fontId="2"/>
  </si>
  <si>
    <t>データラベル</t>
    <phoneticPr fontId="2"/>
  </si>
  <si>
    <t>値</t>
    <rPh sb="0" eb="1">
      <t>アタイ</t>
    </rPh>
    <phoneticPr fontId="2"/>
  </si>
  <si>
    <t>系列</t>
    <rPh sb="0" eb="2">
      <t>ケイレツ</t>
    </rPh>
    <phoneticPr fontId="2"/>
  </si>
  <si>
    <t>雑誌の塗りつぶしを白</t>
    <rPh sb="0" eb="2">
      <t>ザッシ</t>
    </rPh>
    <rPh sb="3" eb="4">
      <t>ヌ</t>
    </rPh>
    <rPh sb="9" eb="10">
      <t>シロ</t>
    </rPh>
    <phoneticPr fontId="2"/>
  </si>
  <si>
    <t>区分線表示</t>
    <rPh sb="0" eb="2">
      <t>クブン</t>
    </rPh>
    <rPh sb="2" eb="3">
      <t>セン</t>
    </rPh>
    <rPh sb="3" eb="5">
      <t>ヒョウジ</t>
    </rPh>
    <phoneticPr fontId="2"/>
  </si>
  <si>
    <t>凡例</t>
    <rPh sb="0" eb="2">
      <t>ハンレイ</t>
    </rPh>
    <phoneticPr fontId="2"/>
  </si>
  <si>
    <t>背景：白、枠線：黒</t>
    <rPh sb="0" eb="2">
      <t>ハイケイ</t>
    </rPh>
    <rPh sb="3" eb="4">
      <t>シロ</t>
    </rPh>
    <rPh sb="5" eb="7">
      <t>ワクセン</t>
    </rPh>
    <rPh sb="8" eb="9">
      <t>クロ</t>
    </rPh>
    <phoneticPr fontId="2"/>
  </si>
  <si>
    <t>L43:T58</t>
    <phoneticPr fontId="2"/>
  </si>
  <si>
    <t>フォントMS Pゴシック、9P</t>
    <phoneticPr fontId="2"/>
  </si>
  <si>
    <t>ＣＤ</t>
    <phoneticPr fontId="2"/>
  </si>
  <si>
    <t>グラフエリア</t>
    <phoneticPr fontId="2"/>
  </si>
  <si>
    <t>塗りつぶし：灰色25%　　角丸、影付</t>
    <rPh sb="0" eb="1">
      <t>ヌ</t>
    </rPh>
    <rPh sb="6" eb="8">
      <t>ハイイロ</t>
    </rPh>
    <rPh sb="13" eb="14">
      <t>カド</t>
    </rPh>
    <rPh sb="14" eb="15">
      <t>マル</t>
    </rPh>
    <rPh sb="16" eb="17">
      <t>カゲ</t>
    </rPh>
    <rPh sb="17" eb="18">
      <t>ツキ</t>
    </rPh>
    <phoneticPr fontId="2"/>
  </si>
  <si>
    <t>3D：面取り　丸</t>
    <rPh sb="3" eb="5">
      <t>メント</t>
    </rPh>
    <rPh sb="7" eb="8">
      <t>マル</t>
    </rPh>
    <phoneticPr fontId="2"/>
  </si>
  <si>
    <t>タイトル</t>
    <phoneticPr fontId="2"/>
  </si>
  <si>
    <t>「週間売上」、ＭＳ Ｐゴシック、14P、枠線:赤</t>
    <rPh sb="20" eb="22">
      <t>ワクセン</t>
    </rPh>
    <rPh sb="23" eb="24">
      <t>アカ</t>
    </rPh>
    <phoneticPr fontId="2"/>
  </si>
  <si>
    <t>データラベル</t>
    <phoneticPr fontId="2"/>
  </si>
  <si>
    <t>値、要素の上側に表示</t>
    <rPh sb="0" eb="1">
      <t>アタイ</t>
    </rPh>
    <rPh sb="2" eb="4">
      <t>ヨウソ</t>
    </rPh>
    <rPh sb="5" eb="6">
      <t>ウエ</t>
    </rPh>
    <rPh sb="6" eb="7">
      <t>ガワ</t>
    </rPh>
    <rPh sb="8" eb="10">
      <t>ヒョウジ</t>
    </rPh>
    <phoneticPr fontId="2"/>
  </si>
  <si>
    <t>重なり：50%</t>
    <rPh sb="0" eb="1">
      <t>カサ</t>
    </rPh>
    <phoneticPr fontId="2"/>
  </si>
  <si>
    <t>間隔：50%</t>
    <rPh sb="0" eb="2">
      <t>カンカク</t>
    </rPh>
    <phoneticPr fontId="2"/>
  </si>
  <si>
    <t>見本３　　商品ごとの計を円グラフにする</t>
    <rPh sb="0" eb="2">
      <t>ミホン</t>
    </rPh>
    <rPh sb="5" eb="7">
      <t>ショウヒン</t>
    </rPh>
    <rPh sb="10" eb="11">
      <t>ケイ</t>
    </rPh>
    <rPh sb="12" eb="13">
      <t>エン</t>
    </rPh>
    <phoneticPr fontId="2"/>
  </si>
  <si>
    <t>L72:Q87</t>
    <phoneticPr fontId="2"/>
  </si>
  <si>
    <t>フォントMS Pゴシック、11P</t>
    <phoneticPr fontId="2"/>
  </si>
  <si>
    <t>ＣＤ</t>
    <phoneticPr fontId="2"/>
  </si>
  <si>
    <t>グラフエリア</t>
    <phoneticPr fontId="2"/>
  </si>
  <si>
    <t>塗りつぶし：オレンジ系　　角丸、影付</t>
    <rPh sb="0" eb="1">
      <t>ヌ</t>
    </rPh>
    <rPh sb="10" eb="11">
      <t>ケイ</t>
    </rPh>
    <rPh sb="13" eb="14">
      <t>カド</t>
    </rPh>
    <rPh sb="14" eb="15">
      <t>マル</t>
    </rPh>
    <rPh sb="16" eb="17">
      <t>カゲ</t>
    </rPh>
    <rPh sb="17" eb="18">
      <t>ツキ</t>
    </rPh>
    <phoneticPr fontId="2"/>
  </si>
  <si>
    <t>ＤＶＤ</t>
    <phoneticPr fontId="2"/>
  </si>
  <si>
    <t>プロットエリア</t>
    <phoneticPr fontId="2"/>
  </si>
  <si>
    <t>大きめのサイズに調整</t>
    <rPh sb="0" eb="1">
      <t>オオ</t>
    </rPh>
    <rPh sb="8" eb="10">
      <t>チョウセイ</t>
    </rPh>
    <phoneticPr fontId="2"/>
  </si>
  <si>
    <t>「商品別売上」、ＭＳ 明朝、14P、枠線:なし　太字</t>
    <rPh sb="1" eb="3">
      <t>ショウヒン</t>
    </rPh>
    <rPh sb="3" eb="4">
      <t>ベツ</t>
    </rPh>
    <rPh sb="18" eb="20">
      <t>ワクセン</t>
    </rPh>
    <rPh sb="24" eb="26">
      <t>フトジ</t>
    </rPh>
    <phoneticPr fontId="2"/>
  </si>
  <si>
    <t>分類名と値を表示、位置：自動</t>
    <rPh sb="0" eb="2">
      <t>ブンルイ</t>
    </rPh>
    <rPh sb="2" eb="3">
      <t>メイ</t>
    </rPh>
    <rPh sb="4" eb="5">
      <t>アタイ</t>
    </rPh>
    <rPh sb="6" eb="8">
      <t>ヒョウジ</t>
    </rPh>
    <rPh sb="9" eb="11">
      <t>イチ</t>
    </rPh>
    <rPh sb="12" eb="14">
      <t>ジドウ</t>
    </rPh>
    <phoneticPr fontId="2"/>
  </si>
  <si>
    <t>枠線の色：黒</t>
    <rPh sb="0" eb="2">
      <t>ワクセン</t>
    </rPh>
    <rPh sb="3" eb="4">
      <t>イロ</t>
    </rPh>
    <rPh sb="5" eb="6">
      <t>クロ</t>
    </rPh>
    <phoneticPr fontId="2"/>
  </si>
  <si>
    <t>枠線の太さ：２ｐｔ</t>
    <rPh sb="0" eb="2">
      <t>ワクセン</t>
    </rPh>
    <rPh sb="3" eb="4">
      <t>フト</t>
    </rPh>
    <phoneticPr fontId="2"/>
  </si>
  <si>
    <t>なし</t>
    <phoneticPr fontId="2"/>
  </si>
  <si>
    <t>フォントMS Pゴシック、11P</t>
    <phoneticPr fontId="2"/>
  </si>
  <si>
    <t>グラフエリア</t>
    <phoneticPr fontId="2"/>
  </si>
  <si>
    <t>３Ｄ：丸　輪郭：角丸</t>
    <rPh sb="3" eb="4">
      <t>マル</t>
    </rPh>
    <rPh sb="5" eb="7">
      <t>リンカク</t>
    </rPh>
    <rPh sb="8" eb="9">
      <t>カド</t>
    </rPh>
    <rPh sb="9" eb="10">
      <t>マル</t>
    </rPh>
    <phoneticPr fontId="2"/>
  </si>
  <si>
    <t>壁面、側壁、床</t>
    <rPh sb="0" eb="2">
      <t>ヘキメン</t>
    </rPh>
    <rPh sb="3" eb="5">
      <t>ソクヘキ</t>
    </rPh>
    <rPh sb="6" eb="7">
      <t>ユカ</t>
    </rPh>
    <phoneticPr fontId="2"/>
  </si>
  <si>
    <t>テクスチャ：大理石</t>
    <rPh sb="6" eb="9">
      <t>ダイリセキ</t>
    </rPh>
    <phoneticPr fontId="2"/>
  </si>
  <si>
    <t>ＤＶＤ</t>
    <phoneticPr fontId="2"/>
  </si>
  <si>
    <t>L102:T120</t>
    <phoneticPr fontId="2"/>
  </si>
  <si>
    <t>奥行き間隔：100%</t>
    <rPh sb="0" eb="2">
      <t>オクユ</t>
    </rPh>
    <rPh sb="3" eb="5">
      <t>カンカク</t>
    </rPh>
    <phoneticPr fontId="2"/>
  </si>
  <si>
    <t>下</t>
    <rPh sb="0" eb="1">
      <t>シタ</t>
    </rPh>
    <phoneticPr fontId="2"/>
  </si>
  <si>
    <t>横軸</t>
    <rPh sb="0" eb="2">
      <t>ヨコジク</t>
    </rPh>
    <phoneticPr fontId="2"/>
  </si>
  <si>
    <t>ラベル：「単位：万円」、位置：軸の下右</t>
    <rPh sb="5" eb="7">
      <t>タンイ</t>
    </rPh>
    <rPh sb="8" eb="10">
      <t>マンエン</t>
    </rPh>
    <rPh sb="12" eb="14">
      <t>イチ</t>
    </rPh>
    <rPh sb="15" eb="16">
      <t>ジク</t>
    </rPh>
    <rPh sb="17" eb="18">
      <t>シタ</t>
    </rPh>
    <rPh sb="18" eb="19">
      <t>ミギ</t>
    </rPh>
    <phoneticPr fontId="2"/>
  </si>
  <si>
    <t>グラフエリア</t>
    <phoneticPr fontId="2"/>
  </si>
  <si>
    <t>表示しない</t>
    <rPh sb="0" eb="2">
      <t>ヒョウジ</t>
    </rPh>
    <phoneticPr fontId="2"/>
  </si>
  <si>
    <t>課題1　折れ線グラフ</t>
    <rPh sb="0" eb="2">
      <t>カダイ</t>
    </rPh>
    <rPh sb="4" eb="5">
      <t>オ</t>
    </rPh>
    <rPh sb="6" eb="7">
      <t>セン</t>
    </rPh>
    <phoneticPr fontId="2"/>
  </si>
  <si>
    <t>成績</t>
  </si>
  <si>
    <t>１１月</t>
    <phoneticPr fontId="2"/>
  </si>
  <si>
    <t>P19:AB39</t>
    <phoneticPr fontId="2"/>
  </si>
  <si>
    <t>フォントMS Pゴシック、10P</t>
    <phoneticPr fontId="2"/>
  </si>
  <si>
    <t>グラフエリア</t>
    <phoneticPr fontId="2"/>
  </si>
  <si>
    <t>塗りつぶし：自動</t>
    <rPh sb="0" eb="1">
      <t>ヌ</t>
    </rPh>
    <rPh sb="6" eb="8">
      <t>ジドウ</t>
    </rPh>
    <phoneticPr fontId="2"/>
  </si>
  <si>
    <t>プロットエリア</t>
    <phoneticPr fontId="2"/>
  </si>
  <si>
    <t>タイトル</t>
    <phoneticPr fontId="2"/>
  </si>
  <si>
    <t>ＭＳ Ｐゴシック、18P、B6セルに連動</t>
    <rPh sb="18" eb="20">
      <t>レンドウ</t>
    </rPh>
    <phoneticPr fontId="2"/>
  </si>
  <si>
    <t>太字　下線</t>
    <rPh sb="0" eb="2">
      <t>フトジ</t>
    </rPh>
    <rPh sb="3" eb="5">
      <t>カセン</t>
    </rPh>
    <phoneticPr fontId="2"/>
  </si>
  <si>
    <t>データラベル</t>
    <phoneticPr fontId="2"/>
  </si>
  <si>
    <t>総平均の系列に表示、位置は上</t>
    <rPh sb="0" eb="3">
      <t>ソウヘイキン</t>
    </rPh>
    <rPh sb="4" eb="6">
      <t>ケイレツ</t>
    </rPh>
    <rPh sb="7" eb="9">
      <t>ヒョウジ</t>
    </rPh>
    <rPh sb="10" eb="12">
      <t>イチ</t>
    </rPh>
    <rPh sb="13" eb="14">
      <t>ウエ</t>
    </rPh>
    <phoneticPr fontId="2"/>
  </si>
  <si>
    <t>マーカー    形：四角　　サイズ：10</t>
    <phoneticPr fontId="2"/>
  </si>
  <si>
    <t xml:space="preserve">          　   塗りつぶし：赤、影付</t>
    <phoneticPr fontId="2"/>
  </si>
  <si>
    <t>線　　　　　  色：赤　　スムージング</t>
    <phoneticPr fontId="2"/>
  </si>
  <si>
    <t>塗りつぶし：自動、枠線：黒</t>
    <rPh sb="0" eb="1">
      <t>ヌ</t>
    </rPh>
    <rPh sb="6" eb="8">
      <t>ジドウ</t>
    </rPh>
    <rPh sb="9" eb="11">
      <t>ワクセン</t>
    </rPh>
    <rPh sb="12" eb="13">
      <t>クロ</t>
    </rPh>
    <phoneticPr fontId="2"/>
  </si>
  <si>
    <t>縦軸ラベル</t>
    <rPh sb="0" eb="2">
      <t>タテジク</t>
    </rPh>
    <phoneticPr fontId="2"/>
  </si>
  <si>
    <t>「得点」を表示、MS Pゴシック、12P</t>
    <rPh sb="1" eb="3">
      <t>トクテン</t>
    </rPh>
    <rPh sb="5" eb="7">
      <t>ヒョウジ</t>
    </rPh>
    <phoneticPr fontId="2"/>
  </si>
  <si>
    <t>課題2　積み上げ横棒グラフ</t>
    <rPh sb="0" eb="2">
      <t>カダイ</t>
    </rPh>
    <rPh sb="4" eb="5">
      <t>ツ</t>
    </rPh>
    <rPh sb="6" eb="7">
      <t>ア</t>
    </rPh>
    <rPh sb="8" eb="9">
      <t>ヨコ</t>
    </rPh>
    <rPh sb="9" eb="10">
      <t>ボウ</t>
    </rPh>
    <phoneticPr fontId="2"/>
  </si>
  <si>
    <t>１１月</t>
    <phoneticPr fontId="2"/>
  </si>
  <si>
    <t>フォントMS Pゴシック、11P</t>
    <phoneticPr fontId="2"/>
  </si>
  <si>
    <t>グラフエリア</t>
    <phoneticPr fontId="2"/>
  </si>
  <si>
    <t>塗りつぶし：水色系　　枠線：点線、黒色、太さ5P</t>
    <rPh sb="0" eb="1">
      <t>ヌ</t>
    </rPh>
    <rPh sb="6" eb="7">
      <t>ミズ</t>
    </rPh>
    <rPh sb="7" eb="8">
      <t>イロ</t>
    </rPh>
    <rPh sb="8" eb="9">
      <t>ケイ</t>
    </rPh>
    <rPh sb="11" eb="13">
      <t>ワクセン</t>
    </rPh>
    <rPh sb="14" eb="15">
      <t>テン</t>
    </rPh>
    <rPh sb="15" eb="16">
      <t>セン</t>
    </rPh>
    <rPh sb="17" eb="19">
      <t>コクショク</t>
    </rPh>
    <rPh sb="20" eb="21">
      <t>フト</t>
    </rPh>
    <phoneticPr fontId="2"/>
  </si>
  <si>
    <t>プロットエリア</t>
    <phoneticPr fontId="2"/>
  </si>
  <si>
    <t>タイトル</t>
    <phoneticPr fontId="2"/>
  </si>
  <si>
    <t>「成績の推移」を表示　ＭＳ Ｐゴシック、18P　太字　下線</t>
    <rPh sb="1" eb="3">
      <t>セイセキ</t>
    </rPh>
    <rPh sb="4" eb="6">
      <t>スイイ</t>
    </rPh>
    <rPh sb="8" eb="10">
      <t>ヒョウジ</t>
    </rPh>
    <rPh sb="24" eb="26">
      <t>フトジ</t>
    </rPh>
    <rPh sb="27" eb="29">
      <t>カセン</t>
    </rPh>
    <phoneticPr fontId="2"/>
  </si>
  <si>
    <t>N57:X75</t>
    <phoneticPr fontId="2"/>
  </si>
  <si>
    <t>「年間」の項目に表示、表示形式は「シートとリンク」</t>
    <rPh sb="1" eb="3">
      <t>ネンカン</t>
    </rPh>
    <rPh sb="5" eb="7">
      <t>コウモク</t>
    </rPh>
    <rPh sb="8" eb="10">
      <t>ヒョウジ</t>
    </rPh>
    <rPh sb="11" eb="13">
      <t>ヒョウジ</t>
    </rPh>
    <rPh sb="13" eb="15">
      <t>ケイシキ</t>
    </rPh>
    <phoneticPr fontId="2"/>
  </si>
  <si>
    <t>塗りつぶし：白　　位置：左　　枠線：黒</t>
    <rPh sb="0" eb="1">
      <t>ヌ</t>
    </rPh>
    <rPh sb="6" eb="7">
      <t>シロ</t>
    </rPh>
    <rPh sb="9" eb="11">
      <t>イチ</t>
    </rPh>
    <rPh sb="12" eb="13">
      <t>ヒダリ</t>
    </rPh>
    <rPh sb="15" eb="17">
      <t>ワクセン</t>
    </rPh>
    <rPh sb="18" eb="19">
      <t>クロ</t>
    </rPh>
    <phoneticPr fontId="2"/>
  </si>
  <si>
    <t>縦軸</t>
    <rPh sb="0" eb="2">
      <t>タテジク</t>
    </rPh>
    <phoneticPr fontId="2"/>
  </si>
  <si>
    <t>軸反転　　最大項目で横軸と交差</t>
    <rPh sb="0" eb="1">
      <t>ジク</t>
    </rPh>
    <rPh sb="1" eb="3">
      <t>ハンテン</t>
    </rPh>
    <rPh sb="5" eb="7">
      <t>サイダイ</t>
    </rPh>
    <rPh sb="7" eb="9">
      <t>コウモク</t>
    </rPh>
    <rPh sb="10" eb="12">
      <t>ヨコジク</t>
    </rPh>
    <rPh sb="13" eb="15">
      <t>コウサ</t>
    </rPh>
    <phoneticPr fontId="2"/>
  </si>
  <si>
    <t>横軸ラベル</t>
    <rPh sb="0" eb="1">
      <t>ヨコ</t>
    </rPh>
    <rPh sb="1" eb="2">
      <t>ジク</t>
    </rPh>
    <phoneticPr fontId="2"/>
  </si>
  <si>
    <t>「合計点」を表示　　位置は見本のとおり</t>
    <rPh sb="1" eb="3">
      <t>ゴウケイ</t>
    </rPh>
    <rPh sb="3" eb="4">
      <t>テン</t>
    </rPh>
    <rPh sb="6" eb="8">
      <t>ヒョウジ</t>
    </rPh>
    <rPh sb="10" eb="12">
      <t>イチ</t>
    </rPh>
    <rPh sb="13" eb="15">
      <t>ミホン</t>
    </rPh>
    <phoneticPr fontId="2"/>
  </si>
  <si>
    <t>区分線を表示</t>
    <rPh sb="0" eb="2">
      <t>クブン</t>
    </rPh>
    <rPh sb="2" eb="3">
      <t>セン</t>
    </rPh>
    <rPh sb="4" eb="6">
      <t>ヒョウジ</t>
    </rPh>
    <phoneticPr fontId="2"/>
  </si>
  <si>
    <t>課題3　100%積み上げ横棒グラフ</t>
    <rPh sb="0" eb="2">
      <t>カダイ</t>
    </rPh>
    <rPh sb="8" eb="9">
      <t>ツ</t>
    </rPh>
    <rPh sb="10" eb="11">
      <t>ア</t>
    </rPh>
    <rPh sb="12" eb="13">
      <t>ヨコ</t>
    </rPh>
    <rPh sb="13" eb="14">
      <t>ボウ</t>
    </rPh>
    <phoneticPr fontId="2"/>
  </si>
  <si>
    <t>１１月</t>
    <phoneticPr fontId="2"/>
  </si>
  <si>
    <t>適当</t>
    <rPh sb="0" eb="2">
      <t>テキトウ</t>
    </rPh>
    <phoneticPr fontId="2"/>
  </si>
  <si>
    <t>塗りつぶし：なし　　枠線：なし</t>
    <rPh sb="0" eb="1">
      <t>ヌ</t>
    </rPh>
    <rPh sb="10" eb="12">
      <t>ワクセン</t>
    </rPh>
    <phoneticPr fontId="2"/>
  </si>
  <si>
    <t>タイトル</t>
    <phoneticPr fontId="2"/>
  </si>
  <si>
    <t>なし</t>
    <phoneticPr fontId="2"/>
  </si>
  <si>
    <t>データラベル</t>
    <phoneticPr fontId="2"/>
  </si>
  <si>
    <t>系列と値を表示、改行区切り</t>
    <rPh sb="0" eb="2">
      <t>ケイレツ</t>
    </rPh>
    <rPh sb="3" eb="4">
      <t>アタイ</t>
    </rPh>
    <rPh sb="5" eb="7">
      <t>ヒョウジ</t>
    </rPh>
    <rPh sb="8" eb="10">
      <t>カイギョウ</t>
    </rPh>
    <rPh sb="10" eb="12">
      <t>クギ</t>
    </rPh>
    <phoneticPr fontId="2"/>
  </si>
  <si>
    <t>なし</t>
    <phoneticPr fontId="2"/>
  </si>
  <si>
    <t>なし</t>
    <phoneticPr fontId="2"/>
  </si>
  <si>
    <t>横軸</t>
    <rPh sb="0" eb="1">
      <t>ヨコ</t>
    </rPh>
    <rPh sb="1" eb="2">
      <t>ジク</t>
    </rPh>
    <phoneticPr fontId="2"/>
  </si>
  <si>
    <t>目盛り線</t>
    <rPh sb="0" eb="2">
      <t>メモ</t>
    </rPh>
    <rPh sb="3" eb="4">
      <t>セン</t>
    </rPh>
    <phoneticPr fontId="2"/>
  </si>
  <si>
    <t>課題4　集合棒グラフ</t>
    <rPh sb="0" eb="2">
      <t>カダイ</t>
    </rPh>
    <rPh sb="4" eb="6">
      <t>シュウゴウ</t>
    </rPh>
    <rPh sb="6" eb="7">
      <t>ボウ</t>
    </rPh>
    <phoneticPr fontId="2"/>
  </si>
  <si>
    <t>N114:X130</t>
    <phoneticPr fontId="2"/>
  </si>
  <si>
    <t>塗りつぶし：自動　　枠線：自動</t>
    <rPh sb="0" eb="1">
      <t>ヌ</t>
    </rPh>
    <rPh sb="6" eb="8">
      <t>ジドウ</t>
    </rPh>
    <rPh sb="10" eb="12">
      <t>ワクセン</t>
    </rPh>
    <rPh sb="13" eb="15">
      <t>ジドウ</t>
    </rPh>
    <phoneticPr fontId="2"/>
  </si>
  <si>
    <t>塗りつぶし：自動　　枠線：黒</t>
    <rPh sb="0" eb="1">
      <t>ヌ</t>
    </rPh>
    <rPh sb="6" eb="8">
      <t>ジドウ</t>
    </rPh>
    <rPh sb="13" eb="14">
      <t>クロ</t>
    </rPh>
    <phoneticPr fontId="2"/>
  </si>
  <si>
    <t>タイトル</t>
    <phoneticPr fontId="2"/>
  </si>
  <si>
    <t>「試験結果」を表示　ＭＳ 明朝、14P　太字</t>
    <rPh sb="1" eb="3">
      <t>シケン</t>
    </rPh>
    <rPh sb="3" eb="5">
      <t>ケッカ</t>
    </rPh>
    <rPh sb="7" eb="9">
      <t>ヒョウジ</t>
    </rPh>
    <rPh sb="13" eb="15">
      <t>ミンチョウ</t>
    </rPh>
    <rPh sb="20" eb="22">
      <t>フトジ</t>
    </rPh>
    <phoneticPr fontId="2"/>
  </si>
  <si>
    <t>塗りつぶし：黄色　　枠線：黒　　影付</t>
    <rPh sb="6" eb="8">
      <t>キイロ</t>
    </rPh>
    <rPh sb="13" eb="14">
      <t>クロ</t>
    </rPh>
    <rPh sb="16" eb="17">
      <t>カゲ</t>
    </rPh>
    <rPh sb="17" eb="18">
      <t>ツキ</t>
    </rPh>
    <phoneticPr fontId="2"/>
  </si>
  <si>
    <t>位置：上</t>
    <rPh sb="0" eb="2">
      <t>イチ</t>
    </rPh>
    <rPh sb="3" eb="4">
      <t>ウエ</t>
    </rPh>
    <phoneticPr fontId="2"/>
  </si>
  <si>
    <t>最大値：100　　目盛り：なし　　目盛間隔：20</t>
    <rPh sb="0" eb="3">
      <t>サイダイチ</t>
    </rPh>
    <rPh sb="9" eb="11">
      <t>メモ</t>
    </rPh>
    <rPh sb="17" eb="19">
      <t>メモリ</t>
    </rPh>
    <rPh sb="19" eb="21">
      <t>カンカク</t>
    </rPh>
    <phoneticPr fontId="2"/>
  </si>
  <si>
    <t>第２縦軸</t>
    <rPh sb="0" eb="1">
      <t>ダイ</t>
    </rPh>
    <rPh sb="2" eb="4">
      <t>タテジク</t>
    </rPh>
    <phoneticPr fontId="2"/>
  </si>
  <si>
    <t>「平均」以外：第２縦軸使用　　要素間隔200%</t>
    <rPh sb="1" eb="3">
      <t>ヘイキン</t>
    </rPh>
    <rPh sb="4" eb="6">
      <t>イガイ</t>
    </rPh>
    <rPh sb="7" eb="8">
      <t>ダイ</t>
    </rPh>
    <rPh sb="9" eb="11">
      <t>タテジク</t>
    </rPh>
    <rPh sb="11" eb="13">
      <t>シヨウ</t>
    </rPh>
    <rPh sb="15" eb="17">
      <t>ヨウソ</t>
    </rPh>
    <rPh sb="17" eb="19">
      <t>カンカク</t>
    </rPh>
    <phoneticPr fontId="2"/>
  </si>
  <si>
    <t>「平均」：塗りつぶし：25%灰色　　要素間隔20%</t>
    <rPh sb="1" eb="3">
      <t>ヘイキン</t>
    </rPh>
    <rPh sb="5" eb="6">
      <t>ヌ</t>
    </rPh>
    <rPh sb="14" eb="16">
      <t>ハイイロ</t>
    </rPh>
    <rPh sb="18" eb="20">
      <t>ヨウソ</t>
    </rPh>
    <rPh sb="20" eb="22">
      <t>カンカク</t>
    </rPh>
    <phoneticPr fontId="2"/>
  </si>
  <si>
    <t>課題１</t>
    <rPh sb="0" eb="2">
      <t>カダイ</t>
    </rPh>
    <phoneticPr fontId="2"/>
  </si>
  <si>
    <t>残業時間(h)</t>
    <rPh sb="0" eb="2">
      <t>ザンギョウ</t>
    </rPh>
    <rPh sb="2" eb="4">
      <t>ジカン</t>
    </rPh>
    <phoneticPr fontId="2"/>
  </si>
  <si>
    <t>グラフの種類</t>
    <rPh sb="4" eb="6">
      <t>シュルイ</t>
    </rPh>
    <phoneticPr fontId="2"/>
  </si>
  <si>
    <t>折線グラフ</t>
    <rPh sb="0" eb="2">
      <t>オレセン</t>
    </rPh>
    <phoneticPr fontId="2"/>
  </si>
  <si>
    <t>月曜日</t>
    <rPh sb="0" eb="3">
      <t>ゲツヨウビ</t>
    </rPh>
    <phoneticPr fontId="2"/>
  </si>
  <si>
    <t>火曜日</t>
  </si>
  <si>
    <t>水曜日</t>
  </si>
  <si>
    <t>木曜日</t>
  </si>
  <si>
    <t>金曜日</t>
  </si>
  <si>
    <t>M19:V37</t>
    <phoneticPr fontId="2"/>
  </si>
  <si>
    <t>生産第１課</t>
    <rPh sb="0" eb="2">
      <t>セイサン</t>
    </rPh>
    <rPh sb="2" eb="3">
      <t>ダイ</t>
    </rPh>
    <rPh sb="4" eb="5">
      <t>カ</t>
    </rPh>
    <phoneticPr fontId="2"/>
  </si>
  <si>
    <t>MSPゴシック　10P</t>
    <phoneticPr fontId="2"/>
  </si>
  <si>
    <t>生産第２課</t>
    <rPh sb="0" eb="2">
      <t>セイサン</t>
    </rPh>
    <rPh sb="2" eb="3">
      <t>ダイ</t>
    </rPh>
    <rPh sb="4" eb="5">
      <t>カ</t>
    </rPh>
    <phoneticPr fontId="2"/>
  </si>
  <si>
    <t>枠線：自動　角丸</t>
    <rPh sb="0" eb="2">
      <t>ワクセン</t>
    </rPh>
    <rPh sb="3" eb="5">
      <t>ジドウ</t>
    </rPh>
    <rPh sb="6" eb="7">
      <t>カド</t>
    </rPh>
    <rPh sb="7" eb="8">
      <t>マル</t>
    </rPh>
    <phoneticPr fontId="2"/>
  </si>
  <si>
    <t>生産第３課</t>
    <rPh sb="0" eb="2">
      <t>セイサン</t>
    </rPh>
    <rPh sb="2" eb="3">
      <t>ダイ</t>
    </rPh>
    <rPh sb="4" eb="5">
      <t>カ</t>
    </rPh>
    <phoneticPr fontId="2"/>
  </si>
  <si>
    <t>塗りつぶし：水色系</t>
    <rPh sb="0" eb="1">
      <t>ヌ</t>
    </rPh>
    <rPh sb="6" eb="7">
      <t>ミズ</t>
    </rPh>
    <rPh sb="7" eb="8">
      <t>イロ</t>
    </rPh>
    <phoneticPr fontId="2"/>
  </si>
  <si>
    <t>生産第４課</t>
    <rPh sb="0" eb="2">
      <t>セイサン</t>
    </rPh>
    <rPh sb="2" eb="3">
      <t>ダイ</t>
    </rPh>
    <rPh sb="4" eb="5">
      <t>カ</t>
    </rPh>
    <phoneticPr fontId="2"/>
  </si>
  <si>
    <t>プロットエリア</t>
    <phoneticPr fontId="2"/>
  </si>
  <si>
    <t>領域：白　枠線：黒</t>
    <rPh sb="0" eb="2">
      <t>リョウイキ</t>
    </rPh>
    <rPh sb="3" eb="4">
      <t>シロ</t>
    </rPh>
    <rPh sb="5" eb="7">
      <t>ワクセン</t>
    </rPh>
    <rPh sb="8" eb="9">
      <t>クロ</t>
    </rPh>
    <phoneticPr fontId="2"/>
  </si>
  <si>
    <t>生産第５課</t>
    <rPh sb="0" eb="2">
      <t>セイサン</t>
    </rPh>
    <rPh sb="2" eb="3">
      <t>ダイ</t>
    </rPh>
    <rPh sb="4" eb="5">
      <t>カ</t>
    </rPh>
    <phoneticPr fontId="2"/>
  </si>
  <si>
    <t>グラフタイトル</t>
    <phoneticPr fontId="2"/>
  </si>
  <si>
    <t>「曜日別残業時間数の推移」</t>
    <rPh sb="1" eb="3">
      <t>ヨウビ</t>
    </rPh>
    <rPh sb="3" eb="4">
      <t>ベツ</t>
    </rPh>
    <rPh sb="4" eb="6">
      <t>ザンギョウ</t>
    </rPh>
    <rPh sb="6" eb="8">
      <t>ジカン</t>
    </rPh>
    <rPh sb="8" eb="9">
      <t>スウ</t>
    </rPh>
    <rPh sb="10" eb="12">
      <t>スイイ</t>
    </rPh>
    <phoneticPr fontId="2"/>
  </si>
  <si>
    <t>生産第６課</t>
    <rPh sb="0" eb="2">
      <t>セイサン</t>
    </rPh>
    <rPh sb="2" eb="3">
      <t>ダイ</t>
    </rPh>
    <rPh sb="4" eb="5">
      <t>カ</t>
    </rPh>
    <phoneticPr fontId="2"/>
  </si>
  <si>
    <t>MS明朝　16P 太字　青色系</t>
    <rPh sb="2" eb="4">
      <t>ミンチョウ</t>
    </rPh>
    <rPh sb="9" eb="11">
      <t>フトジ</t>
    </rPh>
    <rPh sb="12" eb="13">
      <t>アオ</t>
    </rPh>
    <rPh sb="13" eb="14">
      <t>イロ</t>
    </rPh>
    <rPh sb="14" eb="15">
      <t>ケイ</t>
    </rPh>
    <phoneticPr fontId="2"/>
  </si>
  <si>
    <t>塗りつぶし：黄色系</t>
    <rPh sb="0" eb="1">
      <t>ヌ</t>
    </rPh>
    <rPh sb="6" eb="8">
      <t>キイロ</t>
    </rPh>
    <rPh sb="8" eb="9">
      <t>ケイ</t>
    </rPh>
    <phoneticPr fontId="2"/>
  </si>
  <si>
    <t>枠線：自動</t>
    <rPh sb="0" eb="2">
      <t>ワクセン</t>
    </rPh>
    <rPh sb="3" eb="5">
      <t>ジドウ</t>
    </rPh>
    <phoneticPr fontId="2"/>
  </si>
  <si>
    <t>位置：下側　枠線：黒い点線　塗りつぶし：白</t>
    <rPh sb="0" eb="2">
      <t>イチ</t>
    </rPh>
    <rPh sb="3" eb="4">
      <t>シタ</t>
    </rPh>
    <rPh sb="4" eb="5">
      <t>ガワ</t>
    </rPh>
    <rPh sb="6" eb="8">
      <t>ワクセン</t>
    </rPh>
    <rPh sb="9" eb="10">
      <t>クロ</t>
    </rPh>
    <rPh sb="11" eb="13">
      <t>テンセン</t>
    </rPh>
    <rPh sb="14" eb="15">
      <t>ヌ</t>
    </rPh>
    <rPh sb="20" eb="21">
      <t>シロ</t>
    </rPh>
    <phoneticPr fontId="2"/>
  </si>
  <si>
    <t>縦軸</t>
    <rPh sb="0" eb="1">
      <t>タテ</t>
    </rPh>
    <rPh sb="1" eb="2">
      <t>ジク</t>
    </rPh>
    <phoneticPr fontId="2"/>
  </si>
  <si>
    <t>ラベル：「時間」　位置：数値軸の上　横書き</t>
    <rPh sb="5" eb="7">
      <t>ジカン</t>
    </rPh>
    <rPh sb="9" eb="11">
      <t>イチ</t>
    </rPh>
    <rPh sb="12" eb="14">
      <t>スウチ</t>
    </rPh>
    <rPh sb="14" eb="15">
      <t>ジク</t>
    </rPh>
    <rPh sb="16" eb="17">
      <t>ウエ</t>
    </rPh>
    <rPh sb="18" eb="20">
      <t>ヨコガ</t>
    </rPh>
    <phoneticPr fontId="2"/>
  </si>
  <si>
    <t>最大値：250　最小値：100　目盛間隔：50</t>
    <rPh sb="0" eb="3">
      <t>サイダイチ</t>
    </rPh>
    <rPh sb="8" eb="11">
      <t>サイショウチ</t>
    </rPh>
    <rPh sb="16" eb="18">
      <t>メモリ</t>
    </rPh>
    <rPh sb="18" eb="20">
      <t>カンカク</t>
    </rPh>
    <phoneticPr fontId="2"/>
  </si>
  <si>
    <t>右が月曜になるようにする</t>
    <rPh sb="0" eb="1">
      <t>ミギ</t>
    </rPh>
    <rPh sb="2" eb="4">
      <t>ゲツヨウ</t>
    </rPh>
    <phoneticPr fontId="2"/>
  </si>
  <si>
    <t>データラベル</t>
    <phoneticPr fontId="2"/>
  </si>
  <si>
    <t>生産第１課のみマーカーの下に表示　太字　斜体</t>
    <rPh sb="0" eb="2">
      <t>セイサン</t>
    </rPh>
    <rPh sb="2" eb="3">
      <t>ダイ</t>
    </rPh>
    <rPh sb="4" eb="5">
      <t>カ</t>
    </rPh>
    <rPh sb="12" eb="13">
      <t>シタ</t>
    </rPh>
    <rPh sb="14" eb="16">
      <t>ヒョウジ</t>
    </rPh>
    <rPh sb="17" eb="19">
      <t>フトジ</t>
    </rPh>
    <rPh sb="20" eb="22">
      <t>シャタイ</t>
    </rPh>
    <phoneticPr fontId="2"/>
  </si>
  <si>
    <t>課題２</t>
    <rPh sb="0" eb="2">
      <t>カダイ</t>
    </rPh>
    <phoneticPr fontId="2"/>
  </si>
  <si>
    <t>集合縦棒グラフ</t>
    <rPh sb="0" eb="2">
      <t>シュウゴウ</t>
    </rPh>
    <rPh sb="2" eb="3">
      <t>タテ</t>
    </rPh>
    <rPh sb="3" eb="4">
      <t>ボウ</t>
    </rPh>
    <phoneticPr fontId="2"/>
  </si>
  <si>
    <t>M57:V72</t>
    <phoneticPr fontId="2"/>
  </si>
  <si>
    <t>グラフエリア</t>
    <phoneticPr fontId="2"/>
  </si>
  <si>
    <t>MSPゴシック　10P</t>
    <phoneticPr fontId="2"/>
  </si>
  <si>
    <t>塗りつぶし：薄い緑系</t>
    <rPh sb="0" eb="1">
      <t>ヌ</t>
    </rPh>
    <rPh sb="6" eb="7">
      <t>ウス</t>
    </rPh>
    <rPh sb="8" eb="9">
      <t>ミドリ</t>
    </rPh>
    <phoneticPr fontId="2"/>
  </si>
  <si>
    <t>塗りつぶし：白　枠線：黒</t>
    <rPh sb="0" eb="1">
      <t>ヌ</t>
    </rPh>
    <rPh sb="6" eb="7">
      <t>シロ</t>
    </rPh>
    <rPh sb="8" eb="10">
      <t>ワクセン</t>
    </rPh>
    <rPh sb="11" eb="12">
      <t>クロ</t>
    </rPh>
    <phoneticPr fontId="2"/>
  </si>
  <si>
    <t>「1課と4課の比較」</t>
    <rPh sb="2" eb="3">
      <t>カ</t>
    </rPh>
    <rPh sb="5" eb="6">
      <t>カ</t>
    </rPh>
    <rPh sb="7" eb="9">
      <t>ヒカク</t>
    </rPh>
    <phoneticPr fontId="2"/>
  </si>
  <si>
    <t>MSP明朝　16P 太字</t>
    <rPh sb="3" eb="5">
      <t>ミンチョウ</t>
    </rPh>
    <rPh sb="10" eb="12">
      <t>フトジ</t>
    </rPh>
    <phoneticPr fontId="2"/>
  </si>
  <si>
    <t>塗りつぶし：灰色系　枠線：黒</t>
    <rPh sb="0" eb="1">
      <t>ヌ</t>
    </rPh>
    <rPh sb="6" eb="8">
      <t>ハイイロ</t>
    </rPh>
    <rPh sb="8" eb="9">
      <t>ケイ</t>
    </rPh>
    <phoneticPr fontId="2"/>
  </si>
  <si>
    <t>位置：上側　枠線：自動　塗りつぶし：自動</t>
    <rPh sb="0" eb="2">
      <t>イチ</t>
    </rPh>
    <rPh sb="3" eb="4">
      <t>ウエ</t>
    </rPh>
    <rPh sb="4" eb="5">
      <t>ガワ</t>
    </rPh>
    <rPh sb="6" eb="8">
      <t>ワクセン</t>
    </rPh>
    <rPh sb="9" eb="11">
      <t>ジドウ</t>
    </rPh>
    <rPh sb="12" eb="13">
      <t>ヌ</t>
    </rPh>
    <rPh sb="18" eb="20">
      <t>ジドウ</t>
    </rPh>
    <phoneticPr fontId="2"/>
  </si>
  <si>
    <t>ラベル：「(h)」　位置：数値軸の上　横書き</t>
    <rPh sb="10" eb="12">
      <t>イチ</t>
    </rPh>
    <rPh sb="13" eb="15">
      <t>スウチ</t>
    </rPh>
    <rPh sb="15" eb="16">
      <t>ジク</t>
    </rPh>
    <rPh sb="17" eb="18">
      <t>ウエ</t>
    </rPh>
    <rPh sb="19" eb="21">
      <t>ヨコガ</t>
    </rPh>
    <phoneticPr fontId="2"/>
  </si>
  <si>
    <t>見本のとおりになるようにする</t>
    <rPh sb="0" eb="2">
      <t>ミホン</t>
    </rPh>
    <phoneticPr fontId="2"/>
  </si>
  <si>
    <t>データラベル</t>
    <phoneticPr fontId="2"/>
  </si>
  <si>
    <t>最大と最小の要素の上側に表示、塗りつぶし：黄色</t>
    <rPh sb="0" eb="2">
      <t>サイダイ</t>
    </rPh>
    <rPh sb="3" eb="5">
      <t>サイショウ</t>
    </rPh>
    <rPh sb="6" eb="8">
      <t>ヨウソ</t>
    </rPh>
    <rPh sb="9" eb="11">
      <t>ウエガワ</t>
    </rPh>
    <rPh sb="12" eb="14">
      <t>ヒョウジ</t>
    </rPh>
    <rPh sb="15" eb="16">
      <t>ヌ</t>
    </rPh>
    <rPh sb="21" eb="23">
      <t>キイロ</t>
    </rPh>
    <phoneticPr fontId="2"/>
  </si>
  <si>
    <t>課題３</t>
    <rPh sb="0" eb="2">
      <t>カダイ</t>
    </rPh>
    <phoneticPr fontId="2"/>
  </si>
  <si>
    <t>円グラフ</t>
    <rPh sb="0" eb="1">
      <t>エン</t>
    </rPh>
    <phoneticPr fontId="2"/>
  </si>
  <si>
    <t>M90:T110</t>
    <phoneticPr fontId="2"/>
  </si>
  <si>
    <t>第１課</t>
    <rPh sb="0" eb="1">
      <t>ダイ</t>
    </rPh>
    <rPh sb="2" eb="3">
      <t>カ</t>
    </rPh>
    <phoneticPr fontId="2"/>
  </si>
  <si>
    <t>MSPゴシック　12P</t>
    <phoneticPr fontId="2"/>
  </si>
  <si>
    <t>第２課</t>
    <rPh sb="0" eb="1">
      <t>ダイ</t>
    </rPh>
    <rPh sb="2" eb="3">
      <t>カ</t>
    </rPh>
    <phoneticPr fontId="2"/>
  </si>
  <si>
    <t>枠線：自動　角丸　　塗りつぶし：灰色系</t>
    <rPh sb="0" eb="2">
      <t>ワクセン</t>
    </rPh>
    <rPh sb="3" eb="5">
      <t>ジドウ</t>
    </rPh>
    <rPh sb="6" eb="7">
      <t>カド</t>
    </rPh>
    <rPh sb="7" eb="8">
      <t>マル</t>
    </rPh>
    <phoneticPr fontId="2"/>
  </si>
  <si>
    <t>第３課</t>
    <rPh sb="0" eb="1">
      <t>ダイ</t>
    </rPh>
    <rPh sb="2" eb="3">
      <t>カ</t>
    </rPh>
    <phoneticPr fontId="2"/>
  </si>
  <si>
    <t>グラフタイトル</t>
    <phoneticPr fontId="2"/>
  </si>
  <si>
    <t>「合計」</t>
    <rPh sb="1" eb="3">
      <t>ゴウケイ</t>
    </rPh>
    <phoneticPr fontId="2"/>
  </si>
  <si>
    <t>第４課</t>
    <rPh sb="0" eb="1">
      <t>ダイ</t>
    </rPh>
    <rPh sb="2" eb="3">
      <t>カ</t>
    </rPh>
    <phoneticPr fontId="2"/>
  </si>
  <si>
    <t>MSP明朝　16P 太字　白</t>
    <rPh sb="3" eb="5">
      <t>ミンチョウ</t>
    </rPh>
    <rPh sb="10" eb="12">
      <t>フトジ</t>
    </rPh>
    <rPh sb="13" eb="14">
      <t>シロ</t>
    </rPh>
    <phoneticPr fontId="2"/>
  </si>
  <si>
    <t>第５課</t>
    <rPh sb="0" eb="1">
      <t>ダイ</t>
    </rPh>
    <rPh sb="2" eb="3">
      <t>カ</t>
    </rPh>
    <phoneticPr fontId="2"/>
  </si>
  <si>
    <t>塗りつぶし：黒　　影付</t>
    <rPh sb="0" eb="1">
      <t>ヌ</t>
    </rPh>
    <rPh sb="9" eb="10">
      <t>カゲ</t>
    </rPh>
    <rPh sb="10" eb="11">
      <t>ツキ</t>
    </rPh>
    <phoneticPr fontId="2"/>
  </si>
  <si>
    <t>第６課</t>
    <rPh sb="0" eb="1">
      <t>ダイ</t>
    </rPh>
    <rPh sb="2" eb="3">
      <t>カ</t>
    </rPh>
    <phoneticPr fontId="2"/>
  </si>
  <si>
    <t>位置：右側　枠線：自動　塗りつぶし：自動</t>
    <rPh sb="0" eb="2">
      <t>イチ</t>
    </rPh>
    <rPh sb="3" eb="4">
      <t>ミギ</t>
    </rPh>
    <rPh sb="4" eb="5">
      <t>ガワ</t>
    </rPh>
    <rPh sb="6" eb="8">
      <t>ワクセン</t>
    </rPh>
    <rPh sb="9" eb="11">
      <t>ジドウ</t>
    </rPh>
    <rPh sb="12" eb="13">
      <t>ヌ</t>
    </rPh>
    <rPh sb="18" eb="20">
      <t>ジドウ</t>
    </rPh>
    <phoneticPr fontId="2"/>
  </si>
  <si>
    <t>データラベル</t>
    <phoneticPr fontId="2"/>
  </si>
  <si>
    <t>パーセンテージ　配置：内部外側、塗りつぶし：白</t>
    <rPh sb="8" eb="10">
      <t>ハイチ</t>
    </rPh>
    <rPh sb="11" eb="13">
      <t>ナイブ</t>
    </rPh>
    <rPh sb="13" eb="14">
      <t>ガイ</t>
    </rPh>
    <rPh sb="14" eb="15">
      <t>ガワ</t>
    </rPh>
    <rPh sb="16" eb="17">
      <t>ヌ</t>
    </rPh>
    <rPh sb="22" eb="23">
      <t>シロ</t>
    </rPh>
    <phoneticPr fontId="2"/>
  </si>
  <si>
    <t>要素：影付</t>
    <rPh sb="0" eb="2">
      <t>ヨウソ</t>
    </rPh>
    <rPh sb="3" eb="4">
      <t>カゲ</t>
    </rPh>
    <rPh sb="4" eb="5">
      <t>ツキ</t>
    </rPh>
    <phoneticPr fontId="2"/>
  </si>
  <si>
    <t>第１課だけを引き出す</t>
    <rPh sb="0" eb="1">
      <t>ダイ</t>
    </rPh>
    <rPh sb="2" eb="3">
      <t>カ</t>
    </rPh>
    <rPh sb="6" eb="7">
      <t>ヒ</t>
    </rPh>
    <rPh sb="8" eb="9">
      <t>ダ</t>
    </rPh>
    <phoneticPr fontId="2"/>
  </si>
  <si>
    <t>課題４</t>
    <rPh sb="0" eb="2">
      <t>カダイ</t>
    </rPh>
    <phoneticPr fontId="2"/>
  </si>
  <si>
    <t>100%積み上げ棒グラフ</t>
    <rPh sb="4" eb="5">
      <t>ツ</t>
    </rPh>
    <rPh sb="6" eb="7">
      <t>ア</t>
    </rPh>
    <rPh sb="8" eb="9">
      <t>ボウ</t>
    </rPh>
    <phoneticPr fontId="2"/>
  </si>
  <si>
    <t>M130:V147</t>
    <phoneticPr fontId="2"/>
  </si>
  <si>
    <t>枠線：自動　角丸　影つき</t>
    <rPh sb="0" eb="2">
      <t>ワクセン</t>
    </rPh>
    <rPh sb="3" eb="5">
      <t>ジドウ</t>
    </rPh>
    <rPh sb="6" eb="7">
      <t>カド</t>
    </rPh>
    <rPh sb="7" eb="8">
      <t>マル</t>
    </rPh>
    <rPh sb="9" eb="10">
      <t>カゲ</t>
    </rPh>
    <phoneticPr fontId="2"/>
  </si>
  <si>
    <t>塗りつぶし：オレンジ系</t>
    <rPh sb="0" eb="1">
      <t>ヌ</t>
    </rPh>
    <phoneticPr fontId="2"/>
  </si>
  <si>
    <t>プロットエリア</t>
    <phoneticPr fontId="2"/>
  </si>
  <si>
    <t>塗りつぶし：黄　枠線：黒</t>
    <rPh sb="0" eb="1">
      <t>ヌ</t>
    </rPh>
    <rPh sb="6" eb="7">
      <t>キ</t>
    </rPh>
    <rPh sb="8" eb="10">
      <t>ワクセン</t>
    </rPh>
    <rPh sb="11" eb="12">
      <t>クロ</t>
    </rPh>
    <phoneticPr fontId="2"/>
  </si>
  <si>
    <t>グラフタイトル</t>
    <phoneticPr fontId="2"/>
  </si>
  <si>
    <t>「課別残業時間数の推移」</t>
    <rPh sb="1" eb="2">
      <t>カ</t>
    </rPh>
    <rPh sb="2" eb="3">
      <t>ベツ</t>
    </rPh>
    <rPh sb="3" eb="5">
      <t>ザンギョウ</t>
    </rPh>
    <rPh sb="5" eb="7">
      <t>ジカン</t>
    </rPh>
    <rPh sb="7" eb="8">
      <t>スウ</t>
    </rPh>
    <rPh sb="9" eb="11">
      <t>スイイ</t>
    </rPh>
    <phoneticPr fontId="2"/>
  </si>
  <si>
    <t>MSゴシック　16P、太字、文字色　白</t>
    <rPh sb="11" eb="13">
      <t>フトジ</t>
    </rPh>
    <rPh sb="14" eb="17">
      <t>モジショク</t>
    </rPh>
    <rPh sb="18" eb="19">
      <t>シロ</t>
    </rPh>
    <phoneticPr fontId="2"/>
  </si>
  <si>
    <t>塗りつぶし：濃い赤系　枠線：黒　影付</t>
    <rPh sb="0" eb="1">
      <t>ヌ</t>
    </rPh>
    <rPh sb="6" eb="7">
      <t>コ</t>
    </rPh>
    <rPh sb="8" eb="9">
      <t>アカ</t>
    </rPh>
    <rPh sb="9" eb="10">
      <t>ケイ</t>
    </rPh>
    <rPh sb="16" eb="17">
      <t>カゲ</t>
    </rPh>
    <rPh sb="17" eb="18">
      <t>ツキ</t>
    </rPh>
    <phoneticPr fontId="2"/>
  </si>
  <si>
    <t>位置：右側　枠線：赤　塗りつぶし：白</t>
    <rPh sb="0" eb="2">
      <t>イチ</t>
    </rPh>
    <rPh sb="3" eb="4">
      <t>ミギ</t>
    </rPh>
    <rPh sb="4" eb="5">
      <t>ガワ</t>
    </rPh>
    <rPh sb="6" eb="8">
      <t>ワクセン</t>
    </rPh>
    <rPh sb="9" eb="10">
      <t>アカ</t>
    </rPh>
    <rPh sb="11" eb="12">
      <t>ヌ</t>
    </rPh>
    <rPh sb="17" eb="18">
      <t>シロ</t>
    </rPh>
    <phoneticPr fontId="2"/>
  </si>
  <si>
    <t>テキスト軸、角度：-45゜、表示形式：「○月○日」</t>
    <rPh sb="4" eb="5">
      <t>ジク</t>
    </rPh>
    <rPh sb="6" eb="8">
      <t>カクド</t>
    </rPh>
    <rPh sb="14" eb="16">
      <t>ヒョウジ</t>
    </rPh>
    <rPh sb="16" eb="18">
      <t>ケイシキ</t>
    </rPh>
    <rPh sb="21" eb="22">
      <t>ツキ</t>
    </rPh>
    <rPh sb="23" eb="24">
      <t>ニチ</t>
    </rPh>
    <phoneticPr fontId="2"/>
  </si>
  <si>
    <t>生産第１課の値を表示、文字色：白　太字・斜体</t>
    <rPh sb="0" eb="2">
      <t>セイサン</t>
    </rPh>
    <rPh sb="2" eb="3">
      <t>ダイ</t>
    </rPh>
    <rPh sb="4" eb="5">
      <t>カ</t>
    </rPh>
    <rPh sb="6" eb="7">
      <t>アタイ</t>
    </rPh>
    <rPh sb="8" eb="10">
      <t>ヒョウジ</t>
    </rPh>
    <rPh sb="11" eb="14">
      <t>モジショク</t>
    </rPh>
    <rPh sb="15" eb="16">
      <t>シロ</t>
    </rPh>
    <rPh sb="17" eb="19">
      <t>フトジ</t>
    </rPh>
    <rPh sb="20" eb="22">
      <t>シャタイ</t>
    </rPh>
    <phoneticPr fontId="2"/>
  </si>
  <si>
    <t>問題１</t>
    <rPh sb="0" eb="2">
      <t>モンダイ</t>
    </rPh>
    <phoneticPr fontId="2"/>
  </si>
  <si>
    <t>各国支店の売上推移</t>
    <rPh sb="0" eb="2">
      <t>カッコク</t>
    </rPh>
    <rPh sb="2" eb="4">
      <t>シテン</t>
    </rPh>
    <rPh sb="5" eb="7">
      <t>ウリアゲ</t>
    </rPh>
    <rPh sb="7" eb="9">
      <t>スイイ</t>
    </rPh>
    <phoneticPr fontId="2"/>
  </si>
  <si>
    <t>アジア</t>
    <phoneticPr fontId="2"/>
  </si>
  <si>
    <t>ヨーロッパ</t>
    <phoneticPr fontId="2"/>
  </si>
  <si>
    <t>北米</t>
    <rPh sb="0" eb="2">
      <t>ホクベイ</t>
    </rPh>
    <phoneticPr fontId="2"/>
  </si>
  <si>
    <t>K20:R43</t>
    <phoneticPr fontId="2"/>
  </si>
  <si>
    <t>日本</t>
    <rPh sb="0" eb="2">
      <t>ニホン</t>
    </rPh>
    <phoneticPr fontId="2"/>
  </si>
  <si>
    <t>中国</t>
    <rPh sb="0" eb="2">
      <t>チュウゴク</t>
    </rPh>
    <phoneticPr fontId="2"/>
  </si>
  <si>
    <t>英国</t>
    <rPh sb="0" eb="2">
      <t>エイコク</t>
    </rPh>
    <phoneticPr fontId="2"/>
  </si>
  <si>
    <t>仏国</t>
    <rPh sb="0" eb="1">
      <t>フツ</t>
    </rPh>
    <rPh sb="1" eb="2">
      <t>コク</t>
    </rPh>
    <phoneticPr fontId="2"/>
  </si>
  <si>
    <t>米国</t>
    <rPh sb="0" eb="2">
      <t>ベイコク</t>
    </rPh>
    <phoneticPr fontId="2"/>
  </si>
  <si>
    <t>カナダ</t>
    <phoneticPr fontId="2"/>
  </si>
  <si>
    <t>100%積上げ横棒グラフ</t>
    <rPh sb="4" eb="6">
      <t>ツミア</t>
    </rPh>
    <rPh sb="7" eb="8">
      <t>ヨコ</t>
    </rPh>
    <rPh sb="8" eb="9">
      <t>ボウ</t>
    </rPh>
    <phoneticPr fontId="2"/>
  </si>
  <si>
    <t>前々年度</t>
    <rPh sb="0" eb="2">
      <t>ゼンゼン</t>
    </rPh>
    <rPh sb="2" eb="4">
      <t>ネンド</t>
    </rPh>
    <phoneticPr fontId="2"/>
  </si>
  <si>
    <t>第４期</t>
    <rPh sb="0" eb="1">
      <t>ダイ</t>
    </rPh>
    <rPh sb="2" eb="3">
      <t>キ</t>
    </rPh>
    <phoneticPr fontId="2"/>
  </si>
  <si>
    <t>MSPゴシック　9P</t>
    <phoneticPr fontId="2"/>
  </si>
  <si>
    <t>第３期</t>
    <rPh sb="0" eb="1">
      <t>ダイ</t>
    </rPh>
    <rPh sb="2" eb="3">
      <t>キ</t>
    </rPh>
    <phoneticPr fontId="2"/>
  </si>
  <si>
    <t>枠線：自動　角丸</t>
    <rPh sb="3" eb="5">
      <t>ジドウ</t>
    </rPh>
    <rPh sb="6" eb="7">
      <t>カド</t>
    </rPh>
    <rPh sb="7" eb="8">
      <t>マル</t>
    </rPh>
    <phoneticPr fontId="2"/>
  </si>
  <si>
    <t>第２期</t>
    <rPh sb="0" eb="1">
      <t>ダイ</t>
    </rPh>
    <rPh sb="2" eb="3">
      <t>キ</t>
    </rPh>
    <phoneticPr fontId="2"/>
  </si>
  <si>
    <t>塗りつぶし：黄色系</t>
    <rPh sb="6" eb="8">
      <t>キイロ</t>
    </rPh>
    <rPh sb="8" eb="9">
      <t>ケイ</t>
    </rPh>
    <phoneticPr fontId="2"/>
  </si>
  <si>
    <t>第１期</t>
    <rPh sb="0" eb="1">
      <t>ダイ</t>
    </rPh>
    <rPh sb="2" eb="3">
      <t>キ</t>
    </rPh>
    <phoneticPr fontId="2"/>
  </si>
  <si>
    <t>プロットエリア</t>
    <phoneticPr fontId="2"/>
  </si>
  <si>
    <t>塗りつぶし：白　枠線：黒</t>
    <rPh sb="6" eb="7">
      <t>シロ</t>
    </rPh>
    <rPh sb="11" eb="12">
      <t>クロ</t>
    </rPh>
    <phoneticPr fontId="2"/>
  </si>
  <si>
    <t>前年度</t>
    <rPh sb="0" eb="3">
      <t>ゼンネンド</t>
    </rPh>
    <phoneticPr fontId="2"/>
  </si>
  <si>
    <t>グラフタイトル</t>
    <phoneticPr fontId="2"/>
  </si>
  <si>
    <t>「各期の支店比率」</t>
    <rPh sb="1" eb="3">
      <t>カクキ</t>
    </rPh>
    <rPh sb="4" eb="6">
      <t>シテン</t>
    </rPh>
    <rPh sb="6" eb="8">
      <t>ヒリツ</t>
    </rPh>
    <phoneticPr fontId="2"/>
  </si>
  <si>
    <t>MS明朝　18P 太字</t>
    <rPh sb="2" eb="4">
      <t>ミンチョウ</t>
    </rPh>
    <rPh sb="9" eb="11">
      <t>フトジ</t>
    </rPh>
    <phoneticPr fontId="2"/>
  </si>
  <si>
    <t>塗りつぶし：薄い緑色系</t>
    <rPh sb="6" eb="7">
      <t>ウス</t>
    </rPh>
    <rPh sb="8" eb="10">
      <t>ミドリイロ</t>
    </rPh>
    <rPh sb="10" eb="11">
      <t>ケイ</t>
    </rPh>
    <phoneticPr fontId="2"/>
  </si>
  <si>
    <t>枠線：黒　影付</t>
    <rPh sb="3" eb="4">
      <t>クロ</t>
    </rPh>
    <rPh sb="5" eb="6">
      <t>カゲ</t>
    </rPh>
    <rPh sb="6" eb="7">
      <t>ツキ</t>
    </rPh>
    <phoneticPr fontId="2"/>
  </si>
  <si>
    <t>前年度平均</t>
    <rPh sb="0" eb="2">
      <t>ゼンネン</t>
    </rPh>
    <rPh sb="2" eb="3">
      <t>ド</t>
    </rPh>
    <rPh sb="3" eb="5">
      <t>ヘイキン</t>
    </rPh>
    <phoneticPr fontId="2"/>
  </si>
  <si>
    <t>位置：下側　枠線：自動　塗りつぶし：自動</t>
    <rPh sb="0" eb="2">
      <t>イチ</t>
    </rPh>
    <rPh sb="3" eb="4">
      <t>シタ</t>
    </rPh>
    <rPh sb="4" eb="5">
      <t>ガワ</t>
    </rPh>
    <rPh sb="9" eb="11">
      <t>ジドウ</t>
    </rPh>
    <rPh sb="18" eb="20">
      <t>ジドウ</t>
    </rPh>
    <phoneticPr fontId="2"/>
  </si>
  <si>
    <t>年度間伸び率</t>
    <rPh sb="0" eb="2">
      <t>ネンド</t>
    </rPh>
    <rPh sb="2" eb="3">
      <t>カン</t>
    </rPh>
    <rPh sb="3" eb="4">
      <t>ノ</t>
    </rPh>
    <rPh sb="5" eb="6">
      <t>リツ</t>
    </rPh>
    <phoneticPr fontId="2"/>
  </si>
  <si>
    <t>軸ラベル：プロットエリアの上側</t>
    <rPh sb="0" eb="1">
      <t>ジク</t>
    </rPh>
    <rPh sb="13" eb="14">
      <t>ウエ</t>
    </rPh>
    <rPh sb="14" eb="15">
      <t>ガワ</t>
    </rPh>
    <phoneticPr fontId="2"/>
  </si>
  <si>
    <t>見本参照</t>
    <rPh sb="0" eb="2">
      <t>ミホン</t>
    </rPh>
    <rPh sb="2" eb="4">
      <t>サンショウ</t>
    </rPh>
    <phoneticPr fontId="2"/>
  </si>
  <si>
    <t>日本のみ値を表示　文字色：白　太字　斜体　配置：内側下</t>
    <rPh sb="0" eb="2">
      <t>ニホン</t>
    </rPh>
    <rPh sb="4" eb="5">
      <t>アタイ</t>
    </rPh>
    <rPh sb="6" eb="8">
      <t>ヒョウジ</t>
    </rPh>
    <rPh sb="9" eb="12">
      <t>モジショク</t>
    </rPh>
    <rPh sb="13" eb="14">
      <t>シロ</t>
    </rPh>
    <rPh sb="15" eb="17">
      <t>フトジ</t>
    </rPh>
    <rPh sb="18" eb="20">
      <t>シャタイ</t>
    </rPh>
    <rPh sb="21" eb="23">
      <t>ハイチ</t>
    </rPh>
    <rPh sb="24" eb="26">
      <t>ウチガワ</t>
    </rPh>
    <rPh sb="26" eb="27">
      <t>シタ</t>
    </rPh>
    <phoneticPr fontId="2"/>
  </si>
  <si>
    <t>日本の要素の色を赤にする</t>
    <rPh sb="0" eb="2">
      <t>ニホン</t>
    </rPh>
    <rPh sb="3" eb="5">
      <t>ヨウソ</t>
    </rPh>
    <rPh sb="6" eb="7">
      <t>イロ</t>
    </rPh>
    <rPh sb="8" eb="9">
      <t>アカ</t>
    </rPh>
    <phoneticPr fontId="2"/>
  </si>
  <si>
    <t>問題２</t>
    <rPh sb="0" eb="2">
      <t>モンダイ</t>
    </rPh>
    <phoneticPr fontId="2"/>
  </si>
  <si>
    <t>アジア</t>
    <phoneticPr fontId="2"/>
  </si>
  <si>
    <t>グラフエリア</t>
    <phoneticPr fontId="2"/>
  </si>
  <si>
    <t>問題３</t>
    <rPh sb="0" eb="2">
      <t>モンダイ</t>
    </rPh>
    <phoneticPr fontId="2"/>
  </si>
  <si>
    <t>K140:R161</t>
    <phoneticPr fontId="2"/>
  </si>
  <si>
    <t>ヨーロッパ</t>
    <phoneticPr fontId="2"/>
  </si>
  <si>
    <t>集合縦棒グラフ　　前年度の売上をグラフにする</t>
    <rPh sb="0" eb="2">
      <t>シュウゴウ</t>
    </rPh>
    <rPh sb="2" eb="3">
      <t>タテ</t>
    </rPh>
    <rPh sb="3" eb="4">
      <t>ボウ</t>
    </rPh>
    <rPh sb="9" eb="12">
      <t>ゼンネンド</t>
    </rPh>
    <rPh sb="13" eb="15">
      <t>ウリアゲ</t>
    </rPh>
    <phoneticPr fontId="2"/>
  </si>
  <si>
    <t>MSPゴシック　10P　文字色：白</t>
    <rPh sb="12" eb="15">
      <t>モジショク</t>
    </rPh>
    <rPh sb="16" eb="17">
      <t>シロ</t>
    </rPh>
    <phoneticPr fontId="2"/>
  </si>
  <si>
    <t>塗りつぶし：濃い赤色系</t>
    <rPh sb="6" eb="7">
      <t>コ</t>
    </rPh>
    <rPh sb="8" eb="9">
      <t>アカ</t>
    </rPh>
    <rPh sb="9" eb="10">
      <t>イロ</t>
    </rPh>
    <rPh sb="10" eb="11">
      <t>ケイ</t>
    </rPh>
    <phoneticPr fontId="2"/>
  </si>
  <si>
    <t>プロットエリア</t>
    <phoneticPr fontId="2"/>
  </si>
  <si>
    <t>グラフタイトル</t>
    <phoneticPr fontId="2"/>
  </si>
  <si>
    <t>「前年度の売上」</t>
    <rPh sb="1" eb="4">
      <t>ゼンネンド</t>
    </rPh>
    <rPh sb="5" eb="7">
      <t>ウリアゲ</t>
    </rPh>
    <phoneticPr fontId="2"/>
  </si>
  <si>
    <t>MSゴシック　16P 太字　下線</t>
    <rPh sb="11" eb="13">
      <t>フトジ</t>
    </rPh>
    <rPh sb="14" eb="16">
      <t>カセン</t>
    </rPh>
    <phoneticPr fontId="2"/>
  </si>
  <si>
    <t>塗りつぶし：自動</t>
    <rPh sb="6" eb="8">
      <t>ジドウ</t>
    </rPh>
    <phoneticPr fontId="2"/>
  </si>
  <si>
    <t>上側</t>
    <rPh sb="0" eb="2">
      <t>ウエガワ</t>
    </rPh>
    <phoneticPr fontId="2"/>
  </si>
  <si>
    <t>見本のとおり</t>
    <rPh sb="0" eb="2">
      <t>ミホン</t>
    </rPh>
    <phoneticPr fontId="2"/>
  </si>
  <si>
    <t>縦軸ラベル</t>
    <rPh sb="0" eb="1">
      <t>タテ</t>
    </rPh>
    <rPh sb="1" eb="2">
      <t>ジク</t>
    </rPh>
    <phoneticPr fontId="2"/>
  </si>
  <si>
    <t>「単位：百万円」　　横書きで縦軸の上側</t>
    <rPh sb="10" eb="12">
      <t>ヨコガ</t>
    </rPh>
    <rPh sb="14" eb="16">
      <t>タテジク</t>
    </rPh>
    <rPh sb="17" eb="19">
      <t>ウエガワ</t>
    </rPh>
    <phoneticPr fontId="2"/>
  </si>
  <si>
    <t>日本の値を表示　文字色：白　9P 太字</t>
    <rPh sb="0" eb="2">
      <t>ニホン</t>
    </rPh>
    <rPh sb="3" eb="4">
      <t>アタイ</t>
    </rPh>
    <rPh sb="5" eb="7">
      <t>ヒョウジ</t>
    </rPh>
    <rPh sb="8" eb="11">
      <t>モジショク</t>
    </rPh>
    <rPh sb="12" eb="13">
      <t>シロ</t>
    </rPh>
    <rPh sb="17" eb="19">
      <t>フトジ</t>
    </rPh>
    <phoneticPr fontId="2"/>
  </si>
  <si>
    <t>重なり：20%</t>
    <rPh sb="0" eb="1">
      <t>カサ</t>
    </rPh>
    <phoneticPr fontId="2"/>
  </si>
  <si>
    <t>K181:R196</t>
    <phoneticPr fontId="2"/>
  </si>
  <si>
    <t>ヨーロッパ</t>
    <phoneticPr fontId="2"/>
  </si>
  <si>
    <t>補助縦棒付円グラフ　　売上計をグラフにする</t>
    <rPh sb="0" eb="2">
      <t>ホジョ</t>
    </rPh>
    <rPh sb="2" eb="3">
      <t>タテ</t>
    </rPh>
    <rPh sb="3" eb="4">
      <t>ボウ</t>
    </rPh>
    <rPh sb="4" eb="5">
      <t>ツキ</t>
    </rPh>
    <rPh sb="5" eb="6">
      <t>エン</t>
    </rPh>
    <rPh sb="11" eb="13">
      <t>ウリアゲ</t>
    </rPh>
    <rPh sb="13" eb="14">
      <t>ケイ</t>
    </rPh>
    <phoneticPr fontId="2"/>
  </si>
  <si>
    <t>カナダ</t>
    <phoneticPr fontId="2"/>
  </si>
  <si>
    <t>MSPゴシック　9P</t>
    <phoneticPr fontId="2"/>
  </si>
  <si>
    <t>枠線：自動　角丸　　影：右下</t>
    <rPh sb="3" eb="5">
      <t>ジドウ</t>
    </rPh>
    <rPh sb="6" eb="7">
      <t>カド</t>
    </rPh>
    <rPh sb="7" eb="8">
      <t>マル</t>
    </rPh>
    <rPh sb="10" eb="11">
      <t>カゲ</t>
    </rPh>
    <rPh sb="12" eb="14">
      <t>ミギシタ</t>
    </rPh>
    <phoneticPr fontId="2"/>
  </si>
  <si>
    <t>塗りつぶし：灰色系</t>
    <rPh sb="6" eb="8">
      <t>ハイイロ</t>
    </rPh>
    <rPh sb="8" eb="9">
      <t>ケイ</t>
    </rPh>
    <phoneticPr fontId="2"/>
  </si>
  <si>
    <t>プロットエリア</t>
    <phoneticPr fontId="2"/>
  </si>
  <si>
    <t>塗りつぶし：オレンジ系　枠線：自動</t>
    <rPh sb="10" eb="11">
      <t>ケイ</t>
    </rPh>
    <rPh sb="15" eb="17">
      <t>ジドウ</t>
    </rPh>
    <phoneticPr fontId="2"/>
  </si>
  <si>
    <t>グラフタイトル</t>
    <phoneticPr fontId="2"/>
  </si>
  <si>
    <t>「売上合計の比較」</t>
    <rPh sb="1" eb="3">
      <t>ウリアゲ</t>
    </rPh>
    <rPh sb="3" eb="5">
      <t>ゴウケイ</t>
    </rPh>
    <rPh sb="6" eb="8">
      <t>ヒカク</t>
    </rPh>
    <phoneticPr fontId="2"/>
  </si>
  <si>
    <t>MSゴシック　16P 太字　斜体</t>
    <rPh sb="11" eb="13">
      <t>フトジ</t>
    </rPh>
    <rPh sb="14" eb="16">
      <t>シャタイ</t>
    </rPh>
    <phoneticPr fontId="2"/>
  </si>
  <si>
    <t>なし</t>
    <phoneticPr fontId="2"/>
  </si>
  <si>
    <t>分類名とパーセンテージを改行区切りで表示</t>
    <rPh sb="0" eb="2">
      <t>ブンルイ</t>
    </rPh>
    <rPh sb="2" eb="3">
      <t>メイ</t>
    </rPh>
    <rPh sb="12" eb="14">
      <t>カイギョウ</t>
    </rPh>
    <rPh sb="14" eb="16">
      <t>クギ</t>
    </rPh>
    <rPh sb="18" eb="20">
      <t>ヒョウジ</t>
    </rPh>
    <phoneticPr fontId="2"/>
  </si>
  <si>
    <t>塗りつぶし：白</t>
    <rPh sb="0" eb="1">
      <t>ヌ</t>
    </rPh>
    <rPh sb="6" eb="7">
      <t>シロ</t>
    </rPh>
    <phoneticPr fontId="2"/>
  </si>
  <si>
    <t>分割：パーセント値　　12%未満を補助プロットに入れる</t>
    <rPh sb="0" eb="2">
      <t>ブンカツ</t>
    </rPh>
    <phoneticPr fontId="2"/>
  </si>
  <si>
    <t>補助プロットのサイズ：80%</t>
    <rPh sb="0" eb="2">
      <t>ホジョ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</si>
</sst>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_ "/>
    <numFmt numFmtId="178" formatCode="m/d;@"/>
    <numFmt numFmtId="179" formatCode="0.0%"/>
  </numFmts>
  <fonts count="4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>
      <alignment vertical="center"/>
    </xf>
    <xf numFmtId="0" fontId="1" fillId="0" borderId="60" xfId="2" applyBorder="1">
      <alignment vertical="center"/>
    </xf>
    <xf numFmtId="0" fontId="1" fillId="0" borderId="60" xfId="2" applyBorder="1" applyAlignment="1">
      <alignment horizontal="right" vertical="center"/>
    </xf>
    <xf numFmtId="0" fontId="1" fillId="0" borderId="0" xfId="2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3" fillId="0" borderId="17" xfId="2" applyFont="1" applyFill="1" applyBorder="1" applyAlignment="1">
      <alignment vertical="center"/>
    </xf>
    <xf numFmtId="0" fontId="1" fillId="0" borderId="73" xfId="2" applyBorder="1">
      <alignment vertical="center"/>
    </xf>
    <xf numFmtId="0" fontId="1" fillId="0" borderId="74" xfId="2" applyBorder="1">
      <alignment vertical="center"/>
    </xf>
    <xf numFmtId="0" fontId="1" fillId="0" borderId="64" xfId="2" applyBorder="1" applyAlignment="1">
      <alignment horizontal="center" vertical="center"/>
    </xf>
    <xf numFmtId="0" fontId="1" fillId="0" borderId="62" xfId="2" applyBorder="1" applyAlignment="1">
      <alignment horizontal="center" vertical="center"/>
    </xf>
    <xf numFmtId="0" fontId="1" fillId="0" borderId="65" xfId="2" applyBorder="1" applyAlignment="1">
      <alignment horizontal="center" vertical="center"/>
    </xf>
    <xf numFmtId="0" fontId="1" fillId="0" borderId="61" xfId="2" applyBorder="1" applyAlignment="1">
      <alignment horizontal="center" vertical="center"/>
    </xf>
    <xf numFmtId="0" fontId="1" fillId="0" borderId="63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15" xfId="2" applyBorder="1">
      <alignment vertical="center"/>
    </xf>
    <xf numFmtId="0" fontId="1" fillId="0" borderId="57" xfId="2" applyBorder="1">
      <alignment vertical="center"/>
    </xf>
    <xf numFmtId="0" fontId="1" fillId="0" borderId="75" xfId="2" applyBorder="1">
      <alignment vertical="center"/>
    </xf>
    <xf numFmtId="0" fontId="1" fillId="0" borderId="2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8" xfId="2" applyBorder="1" applyAlignment="1">
      <alignment horizontal="center" vertical="center" textRotation="255"/>
    </xf>
    <xf numFmtId="0" fontId="1" fillId="0" borderId="7" xfId="2" applyBorder="1" applyAlignment="1">
      <alignment horizontal="center"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0" xfId="1" applyFont="1" applyBorder="1">
      <alignment vertical="center"/>
    </xf>
    <xf numFmtId="0" fontId="1" fillId="0" borderId="14" xfId="2" applyBorder="1" applyAlignment="1">
      <alignment horizontal="center" vertical="center" textRotation="255"/>
    </xf>
    <xf numFmtId="0" fontId="1" fillId="0" borderId="13" xfId="2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8" xfId="1" applyFont="1" applyBorder="1">
      <alignment vertical="center"/>
    </xf>
    <xf numFmtId="0" fontId="1" fillId="0" borderId="20" xfId="2" applyBorder="1" applyAlignment="1">
      <alignment horizontal="center" vertical="center" textRotation="255"/>
    </xf>
    <xf numFmtId="0" fontId="1" fillId="0" borderId="19" xfId="2" applyBorder="1" applyAlignment="1">
      <alignment horizontal="center"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4" xfId="1" applyFont="1" applyBorder="1">
      <alignment vertical="center"/>
    </xf>
    <xf numFmtId="0" fontId="1" fillId="0" borderId="68" xfId="2" applyBorder="1">
      <alignment vertical="center"/>
    </xf>
    <xf numFmtId="0" fontId="1" fillId="0" borderId="69" xfId="2" applyBorder="1">
      <alignment vertical="center"/>
    </xf>
    <xf numFmtId="0" fontId="1" fillId="0" borderId="68" xfId="2" applyBorder="1" applyAlignment="1">
      <alignment vertical="center"/>
    </xf>
    <xf numFmtId="0" fontId="1" fillId="0" borderId="58" xfId="2" applyBorder="1" applyAlignment="1">
      <alignment vertical="center"/>
    </xf>
    <xf numFmtId="0" fontId="1" fillId="0" borderId="69" xfId="2" applyBorder="1" applyAlignment="1">
      <alignment vertical="center"/>
    </xf>
    <xf numFmtId="0" fontId="1" fillId="0" borderId="7" xfId="2" applyBorder="1">
      <alignment vertical="center"/>
    </xf>
    <xf numFmtId="0" fontId="1" fillId="0" borderId="11" xfId="2" applyBorder="1">
      <alignment vertical="center"/>
    </xf>
    <xf numFmtId="0" fontId="1" fillId="0" borderId="7" xfId="2" applyBorder="1" applyAlignment="1">
      <alignment vertical="center"/>
    </xf>
    <xf numFmtId="0" fontId="1" fillId="0" borderId="72" xfId="2" applyBorder="1" applyAlignment="1">
      <alignment vertical="center"/>
    </xf>
    <xf numFmtId="0" fontId="1" fillId="0" borderId="11" xfId="2" applyBorder="1" applyAlignment="1">
      <alignment vertical="center"/>
    </xf>
    <xf numFmtId="0" fontId="1" fillId="0" borderId="25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38" fontId="1" fillId="0" borderId="25" xfId="2" applyNumberForma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0" fontId="3" fillId="0" borderId="0" xfId="2" applyFont="1" applyFill="1" applyBorder="1" applyAlignment="1">
      <alignment vertical="center"/>
    </xf>
    <xf numFmtId="0" fontId="1" fillId="0" borderId="0" xfId="2" applyBorder="1">
      <alignment vertical="center"/>
    </xf>
    <xf numFmtId="0" fontId="1" fillId="0" borderId="68" xfId="2" applyBorder="1" applyAlignment="1">
      <alignment vertical="center"/>
    </xf>
    <xf numFmtId="0" fontId="1" fillId="0" borderId="13" xfId="2" applyBorder="1">
      <alignment vertical="center"/>
    </xf>
    <xf numFmtId="0" fontId="1" fillId="0" borderId="59" xfId="2" applyBorder="1">
      <alignment vertical="center"/>
    </xf>
    <xf numFmtId="0" fontId="1" fillId="0" borderId="17" xfId="2" applyBorder="1">
      <alignment vertical="center"/>
    </xf>
    <xf numFmtId="0" fontId="1" fillId="0" borderId="7" xfId="2" applyBorder="1" applyAlignment="1">
      <alignment vertical="center"/>
    </xf>
    <xf numFmtId="0" fontId="1" fillId="0" borderId="1" xfId="2" applyBorder="1" applyAlignment="1">
      <alignment horizontal="center" vertical="center"/>
    </xf>
    <xf numFmtId="0" fontId="3" fillId="0" borderId="15" xfId="2" applyFont="1" applyFill="1" applyBorder="1" applyAlignment="1">
      <alignment vertical="center"/>
    </xf>
    <xf numFmtId="0" fontId="1" fillId="0" borderId="31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1" fillId="0" borderId="40" xfId="2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" fillId="0" borderId="42" xfId="2" applyBorder="1" applyAlignment="1">
      <alignment horizontal="center" vertical="center"/>
    </xf>
    <xf numFmtId="0" fontId="1" fillId="0" borderId="43" xfId="2" applyBorder="1" applyAlignment="1">
      <alignment horizontal="center" vertical="center"/>
    </xf>
    <xf numFmtId="0" fontId="1" fillId="0" borderId="44" xfId="2" applyBorder="1" applyAlignment="1">
      <alignment horizontal="center" vertical="center"/>
    </xf>
    <xf numFmtId="0" fontId="1" fillId="0" borderId="45" xfId="2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1" fillId="0" borderId="15" xfId="2" applyBorder="1" applyAlignment="1">
      <alignment vertical="top"/>
    </xf>
    <xf numFmtId="0" fontId="1" fillId="0" borderId="47" xfId="2" applyBorder="1" applyAlignment="1">
      <alignment horizontal="center" vertical="center"/>
    </xf>
    <xf numFmtId="0" fontId="1" fillId="0" borderId="48" xfId="2" applyBorder="1" applyAlignment="1">
      <alignment horizontal="center" vertical="center"/>
    </xf>
    <xf numFmtId="0" fontId="1" fillId="0" borderId="49" xfId="2" applyBorder="1" applyAlignment="1">
      <alignment horizontal="center" vertical="center"/>
    </xf>
    <xf numFmtId="0" fontId="1" fillId="0" borderId="50" xfId="2" applyBorder="1" applyAlignment="1">
      <alignment horizontal="center" vertical="center"/>
    </xf>
    <xf numFmtId="0" fontId="1" fillId="0" borderId="51" xfId="2" applyBorder="1" applyAlignment="1">
      <alignment horizontal="center" vertical="center"/>
    </xf>
    <xf numFmtId="0" fontId="1" fillId="0" borderId="52" xfId="2" applyBorder="1" applyAlignment="1">
      <alignment horizontal="center" vertical="center"/>
    </xf>
    <xf numFmtId="0" fontId="1" fillId="0" borderId="53" xfId="2" applyBorder="1" applyAlignment="1">
      <alignment horizontal="center" vertical="center"/>
    </xf>
    <xf numFmtId="0" fontId="1" fillId="0" borderId="54" xfId="2" applyBorder="1" applyAlignment="1">
      <alignment horizontal="center" vertical="center"/>
    </xf>
    <xf numFmtId="0" fontId="1" fillId="0" borderId="55" xfId="2" applyBorder="1" applyAlignment="1">
      <alignment horizontal="center" vertical="center"/>
    </xf>
    <xf numFmtId="0" fontId="1" fillId="0" borderId="56" xfId="2" applyBorder="1" applyAlignment="1">
      <alignment horizontal="center" vertical="center"/>
    </xf>
    <xf numFmtId="0" fontId="1" fillId="0" borderId="76" xfId="2" applyBorder="1">
      <alignment vertical="center"/>
    </xf>
    <xf numFmtId="0" fontId="1" fillId="0" borderId="15" xfId="2" applyBorder="1" applyAlignment="1">
      <alignment horizontal="center" vertical="center" textRotation="255"/>
    </xf>
    <xf numFmtId="0" fontId="1" fillId="0" borderId="70" xfId="2" applyBorder="1" applyAlignment="1">
      <alignment vertical="center"/>
    </xf>
    <xf numFmtId="0" fontId="1" fillId="0" borderId="9" xfId="2" applyBorder="1" applyAlignment="1">
      <alignment vertical="center"/>
    </xf>
    <xf numFmtId="0" fontId="1" fillId="0" borderId="57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0" fontId="1" fillId="0" borderId="15" xfId="2" applyBorder="1" applyAlignment="1">
      <alignment vertical="top"/>
    </xf>
    <xf numFmtId="38" fontId="0" fillId="0" borderId="43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38" fontId="0" fillId="0" borderId="45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38" fontId="0" fillId="0" borderId="49" xfId="1" applyFont="1" applyBorder="1" applyAlignment="1">
      <alignment horizontal="center" vertical="center"/>
    </xf>
    <xf numFmtId="38" fontId="0" fillId="0" borderId="50" xfId="1" applyFont="1" applyBorder="1" applyAlignment="1">
      <alignment horizontal="center" vertical="center"/>
    </xf>
    <xf numFmtId="38" fontId="0" fillId="0" borderId="53" xfId="1" applyFont="1" applyBorder="1" applyAlignment="1">
      <alignment horizontal="center" vertical="center"/>
    </xf>
    <xf numFmtId="38" fontId="0" fillId="0" borderId="54" xfId="1" applyFont="1" applyBorder="1" applyAlignment="1">
      <alignment horizontal="center" vertical="center"/>
    </xf>
    <xf numFmtId="38" fontId="0" fillId="0" borderId="55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0" fontId="1" fillId="0" borderId="73" xfId="2" applyBorder="1" applyAlignment="1">
      <alignment horizontal="center" vertical="center"/>
    </xf>
    <xf numFmtId="0" fontId="1" fillId="0" borderId="74" xfId="2" applyBorder="1" applyAlignment="1">
      <alignment horizontal="center" vertical="center"/>
    </xf>
    <xf numFmtId="0" fontId="1" fillId="0" borderId="66" xfId="2" applyBorder="1" applyAlignment="1">
      <alignment horizontal="center" vertical="center"/>
    </xf>
    <xf numFmtId="0" fontId="1" fillId="0" borderId="77" xfId="2" applyBorder="1" applyAlignment="1">
      <alignment horizontal="center" vertical="center"/>
    </xf>
    <xf numFmtId="0" fontId="1" fillId="0" borderId="78" xfId="2" applyBorder="1" applyAlignment="1">
      <alignment horizontal="center" vertical="center"/>
    </xf>
    <xf numFmtId="0" fontId="1" fillId="0" borderId="13" xfId="2" applyFill="1" applyBorder="1" applyAlignment="1">
      <alignment horizontal="center" vertical="center"/>
    </xf>
    <xf numFmtId="0" fontId="1" fillId="0" borderId="17" xfId="2" applyFill="1" applyBorder="1" applyAlignment="1">
      <alignment horizontal="center" vertical="center"/>
    </xf>
    <xf numFmtId="0" fontId="1" fillId="0" borderId="58" xfId="2" applyBorder="1">
      <alignment vertical="center"/>
    </xf>
    <xf numFmtId="0" fontId="1" fillId="0" borderId="47" xfId="2" applyBorder="1" applyAlignment="1">
      <alignment horizontal="center" vertical="center"/>
    </xf>
    <xf numFmtId="0" fontId="1" fillId="0" borderId="79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3" xfId="2" applyFill="1" applyBorder="1">
      <alignment vertical="center"/>
    </xf>
    <xf numFmtId="0" fontId="1" fillId="0" borderId="59" xfId="2" applyFill="1" applyBorder="1">
      <alignment vertical="center"/>
    </xf>
    <xf numFmtId="0" fontId="1" fillId="0" borderId="17" xfId="2" applyFill="1" applyBorder="1">
      <alignment vertical="center"/>
    </xf>
    <xf numFmtId="0" fontId="1" fillId="0" borderId="80" xfId="2" applyBorder="1" applyAlignment="1">
      <alignment horizontal="center" vertical="center"/>
    </xf>
    <xf numFmtId="0" fontId="1" fillId="0" borderId="81" xfId="2" applyBorder="1" applyAlignment="1">
      <alignment horizontal="center" vertical="center"/>
    </xf>
    <xf numFmtId="0" fontId="1" fillId="0" borderId="8" xfId="2" applyBorder="1">
      <alignment vertical="center"/>
    </xf>
    <xf numFmtId="0" fontId="1" fillId="0" borderId="9" xfId="2" applyBorder="1">
      <alignment vertical="center"/>
    </xf>
    <xf numFmtId="0" fontId="1" fillId="0" borderId="10" xfId="2" applyBorder="1">
      <alignment vertical="center"/>
    </xf>
    <xf numFmtId="0" fontId="1" fillId="0" borderId="70" xfId="2" applyFill="1" applyBorder="1" applyAlignment="1">
      <alignment horizontal="center" vertical="center"/>
    </xf>
    <xf numFmtId="0" fontId="1" fillId="0" borderId="71" xfId="2" applyFill="1" applyBorder="1" applyAlignment="1">
      <alignment horizontal="center" vertical="center"/>
    </xf>
    <xf numFmtId="0" fontId="1" fillId="0" borderId="67" xfId="2" applyBorder="1" applyAlignment="1">
      <alignment horizontal="center" vertical="center"/>
    </xf>
    <xf numFmtId="0" fontId="1" fillId="0" borderId="82" xfId="2" applyBorder="1" applyAlignment="1">
      <alignment horizontal="center" vertical="center"/>
    </xf>
    <xf numFmtId="0" fontId="1" fillId="0" borderId="14" xfId="2" applyBorder="1">
      <alignment vertical="center"/>
    </xf>
    <xf numFmtId="0" fontId="1" fillId="0" borderId="15" xfId="2" applyBorder="1">
      <alignment vertical="center"/>
    </xf>
    <xf numFmtId="0" fontId="1" fillId="0" borderId="16" xfId="2" applyBorder="1">
      <alignment vertical="center"/>
    </xf>
    <xf numFmtId="0" fontId="1" fillId="0" borderId="70" xfId="2" applyBorder="1">
      <alignment vertical="center"/>
    </xf>
    <xf numFmtId="0" fontId="1" fillId="0" borderId="71" xfId="2" applyBorder="1">
      <alignment vertical="center"/>
    </xf>
    <xf numFmtId="0" fontId="1" fillId="0" borderId="0" xfId="2" applyBorder="1">
      <alignment vertical="center"/>
    </xf>
    <xf numFmtId="0" fontId="1" fillId="0" borderId="72" xfId="2" applyBorder="1">
      <alignment vertical="center"/>
    </xf>
    <xf numFmtId="0" fontId="1" fillId="0" borderId="68" xfId="2" applyFill="1" applyBorder="1" applyAlignment="1">
      <alignment horizontal="center" vertical="center"/>
    </xf>
    <xf numFmtId="0" fontId="1" fillId="0" borderId="69" xfId="2" applyFill="1" applyBorder="1" applyAlignment="1">
      <alignment horizontal="center" vertical="center"/>
    </xf>
    <xf numFmtId="0" fontId="1" fillId="0" borderId="83" xfId="2" applyBorder="1" applyAlignment="1">
      <alignment horizontal="center" vertical="center"/>
    </xf>
    <xf numFmtId="0" fontId="1" fillId="0" borderId="84" xfId="2" applyBorder="1" applyAlignment="1">
      <alignment horizontal="center" vertical="center"/>
    </xf>
    <xf numFmtId="0" fontId="1" fillId="0" borderId="20" xfId="2" applyBorder="1">
      <alignment vertical="center"/>
    </xf>
    <xf numFmtId="0" fontId="1" fillId="0" borderId="21" xfId="2" applyBorder="1">
      <alignment vertical="center"/>
    </xf>
    <xf numFmtId="0" fontId="1" fillId="0" borderId="22" xfId="2" applyBorder="1">
      <alignment vertical="center"/>
    </xf>
    <xf numFmtId="0" fontId="1" fillId="0" borderId="85" xfId="2" applyBorder="1" applyAlignment="1">
      <alignment horizontal="center" vertical="center"/>
    </xf>
    <xf numFmtId="0" fontId="1" fillId="0" borderId="86" xfId="2" applyBorder="1" applyAlignment="1">
      <alignment horizontal="center" vertical="center"/>
    </xf>
    <xf numFmtId="0" fontId="1" fillId="0" borderId="25" xfId="2" applyBorder="1">
      <alignment vertical="center"/>
    </xf>
    <xf numFmtId="0" fontId="1" fillId="0" borderId="26" xfId="2" applyBorder="1">
      <alignment vertical="center"/>
    </xf>
    <xf numFmtId="0" fontId="1" fillId="0" borderId="27" xfId="2" applyBorder="1">
      <alignment vertical="center"/>
    </xf>
    <xf numFmtId="0" fontId="1" fillId="0" borderId="68" xfId="2" applyBorder="1" applyAlignment="1">
      <alignment horizontal="center" vertical="center"/>
    </xf>
    <xf numFmtId="0" fontId="1" fillId="0" borderId="69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178" fontId="1" fillId="0" borderId="20" xfId="2" applyNumberFormat="1" applyBorder="1" applyAlignment="1">
      <alignment horizontal="center" vertical="center"/>
    </xf>
    <xf numFmtId="178" fontId="1" fillId="0" borderId="21" xfId="2" applyNumberFormat="1" applyBorder="1" applyAlignment="1">
      <alignment horizontal="center" vertical="center"/>
    </xf>
    <xf numFmtId="178" fontId="1" fillId="0" borderId="22" xfId="2" applyNumberFormat="1" applyBorder="1" applyAlignment="1">
      <alignment horizontal="center" vertical="center"/>
    </xf>
    <xf numFmtId="0" fontId="1" fillId="0" borderId="73" xfId="2" applyBorder="1" applyAlignment="1">
      <alignment vertical="center"/>
    </xf>
    <xf numFmtId="0" fontId="1" fillId="0" borderId="47" xfId="2" applyBorder="1" applyAlignment="1">
      <alignment vertical="center"/>
    </xf>
    <xf numFmtId="0" fontId="1" fillId="0" borderId="7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80" xfId="2" applyBorder="1" applyAlignment="1">
      <alignment horizontal="center" vertical="center"/>
    </xf>
    <xf numFmtId="0" fontId="1" fillId="0" borderId="67" xfId="2" applyBorder="1" applyAlignment="1">
      <alignment horizontal="center" vertical="center"/>
    </xf>
    <xf numFmtId="0" fontId="1" fillId="0" borderId="83" xfId="2" applyBorder="1" applyAlignment="1">
      <alignment horizontal="center" vertical="center"/>
    </xf>
    <xf numFmtId="0" fontId="1" fillId="0" borderId="85" xfId="2" applyBorder="1" applyAlignment="1">
      <alignment horizontal="center" vertical="center"/>
    </xf>
    <xf numFmtId="0" fontId="1" fillId="0" borderId="72" xfId="2" applyFill="1" applyBorder="1">
      <alignment vertical="center"/>
    </xf>
    <xf numFmtId="0" fontId="1" fillId="0" borderId="11" xfId="2" applyFill="1" applyBorder="1">
      <alignment vertical="center"/>
    </xf>
    <xf numFmtId="0" fontId="1" fillId="0" borderId="87" xfId="2" applyBorder="1">
      <alignment vertical="center"/>
    </xf>
    <xf numFmtId="0" fontId="1" fillId="0" borderId="15" xfId="2" applyBorder="1" applyAlignment="1">
      <alignment horizontal="center" vertical="center"/>
    </xf>
    <xf numFmtId="0" fontId="1" fillId="0" borderId="88" xfId="2" applyBorder="1">
      <alignment vertical="center"/>
    </xf>
    <xf numFmtId="0" fontId="1" fillId="0" borderId="76" xfId="2" applyBorder="1" applyAlignment="1">
      <alignment horizontal="center" vertical="center"/>
    </xf>
    <xf numFmtId="0" fontId="1" fillId="0" borderId="89" xfId="2" applyBorder="1" applyAlignment="1">
      <alignment horizontal="center" vertical="center"/>
    </xf>
    <xf numFmtId="0" fontId="1" fillId="0" borderId="64" xfId="2" applyBorder="1" applyAlignment="1">
      <alignment horizontal="center" vertical="center" textRotation="255"/>
    </xf>
    <xf numFmtId="0" fontId="1" fillId="0" borderId="62" xfId="2" applyBorder="1">
      <alignment vertical="center"/>
    </xf>
    <xf numFmtId="0" fontId="1" fillId="0" borderId="65" xfId="2" applyBorder="1">
      <alignment vertical="center"/>
    </xf>
    <xf numFmtId="0" fontId="1" fillId="0" borderId="15" xfId="2" applyFill="1" applyBorder="1" applyAlignment="1">
      <alignment horizontal="center" vertical="center"/>
    </xf>
    <xf numFmtId="0" fontId="1" fillId="0" borderId="2" xfId="2" applyBorder="1" applyAlignment="1">
      <alignment horizontal="center" vertical="center" textRotation="255"/>
    </xf>
    <xf numFmtId="0" fontId="1" fillId="0" borderId="3" xfId="2" applyBorder="1">
      <alignment vertical="center"/>
    </xf>
    <xf numFmtId="0" fontId="1" fillId="0" borderId="4" xfId="2" applyBorder="1">
      <alignment vertical="center"/>
    </xf>
    <xf numFmtId="0" fontId="1" fillId="0" borderId="8" xfId="2" applyBorder="1">
      <alignment vertical="center"/>
    </xf>
    <xf numFmtId="0" fontId="1" fillId="0" borderId="9" xfId="2" applyBorder="1">
      <alignment vertical="center"/>
    </xf>
    <xf numFmtId="177" fontId="1" fillId="0" borderId="9" xfId="2" applyNumberFormat="1" applyBorder="1">
      <alignment vertical="center"/>
    </xf>
    <xf numFmtId="177" fontId="1" fillId="0" borderId="10" xfId="2" applyNumberFormat="1" applyBorder="1">
      <alignment vertical="center"/>
    </xf>
    <xf numFmtId="0" fontId="1" fillId="0" borderId="15" xfId="2" applyFill="1" applyBorder="1">
      <alignment vertical="center"/>
    </xf>
    <xf numFmtId="0" fontId="1" fillId="0" borderId="2" xfId="2" applyBorder="1">
      <alignment vertical="center"/>
    </xf>
    <xf numFmtId="0" fontId="1" fillId="0" borderId="3" xfId="2" applyBorder="1">
      <alignment vertical="center"/>
    </xf>
    <xf numFmtId="179" fontId="0" fillId="0" borderId="3" xfId="3" applyNumberFormat="1" applyFont="1" applyBorder="1">
      <alignment vertical="center"/>
    </xf>
    <xf numFmtId="179" fontId="0" fillId="0" borderId="4" xfId="3" applyNumberFormat="1" applyFont="1" applyBorder="1">
      <alignment vertical="center"/>
    </xf>
    <xf numFmtId="0" fontId="1" fillId="0" borderId="7" xfId="2" applyFill="1" applyBorder="1" applyAlignment="1">
      <alignment horizontal="center" vertical="center"/>
    </xf>
    <xf numFmtId="0" fontId="1" fillId="0" borderId="11" xfId="2" applyFill="1" applyBorder="1" applyAlignment="1">
      <alignment horizontal="center" vertical="center"/>
    </xf>
    <xf numFmtId="0" fontId="1" fillId="0" borderId="76" xfId="2" applyBorder="1" applyAlignment="1">
      <alignment vertical="center"/>
    </xf>
    <xf numFmtId="0" fontId="1" fillId="0" borderId="9" xfId="2" applyBorder="1" applyAlignment="1">
      <alignment vertical="center"/>
    </xf>
  </cellXfs>
  <cellStyles count="4">
    <cellStyle name="パーセント 2" xfId="3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課題１!$B$3</c:f>
          <c:strCache>
            <c:ptCount val="1"/>
            <c:pt idx="0">
              <c:v>週間　店舗別売上</c:v>
            </c:pt>
          </c:strCache>
        </c:strRef>
      </c:tx>
      <c:layout/>
      <c:overlay val="0"/>
      <c:txPr>
        <a:bodyPr/>
        <a:lstStyle/>
        <a:p>
          <a:pPr>
            <a:defRPr sz="1400"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課題１!$C$6</c:f>
              <c:strCache>
                <c:ptCount val="1"/>
                <c:pt idx="0">
                  <c:v>ＣＤ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課題１!$D$5:$I$5</c:f>
              <c:strCache>
                <c:ptCount val="6"/>
                <c:pt idx="0">
                  <c:v>渋谷店</c:v>
                </c:pt>
                <c:pt idx="1">
                  <c:v>品川店</c:v>
                </c:pt>
                <c:pt idx="2">
                  <c:v>銀座店</c:v>
                </c:pt>
                <c:pt idx="3">
                  <c:v>梅田店</c:v>
                </c:pt>
                <c:pt idx="4">
                  <c:v>天満店</c:v>
                </c:pt>
                <c:pt idx="5">
                  <c:v>難波店</c:v>
                </c:pt>
              </c:strCache>
            </c:strRef>
          </c:cat>
          <c:val>
            <c:numRef>
              <c:f>課題１!$D$6:$I$6</c:f>
              <c:numCache>
                <c:formatCode>#,##0_);[Red]\(#,##0\)</c:formatCode>
                <c:ptCount val="6"/>
                <c:pt idx="0">
                  <c:v>2528</c:v>
                </c:pt>
                <c:pt idx="1">
                  <c:v>1056</c:v>
                </c:pt>
                <c:pt idx="2">
                  <c:v>843</c:v>
                </c:pt>
                <c:pt idx="3">
                  <c:v>2150</c:v>
                </c:pt>
                <c:pt idx="4">
                  <c:v>995</c:v>
                </c:pt>
                <c:pt idx="5">
                  <c:v>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3-4603-A281-CBD2E38B1C37}"/>
            </c:ext>
          </c:extLst>
        </c:ser>
        <c:ser>
          <c:idx val="1"/>
          <c:order val="1"/>
          <c:tx>
            <c:strRef>
              <c:f>課題１!$C$7</c:f>
              <c:strCache>
                <c:ptCount val="1"/>
                <c:pt idx="0">
                  <c:v>ＤＶＤ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課題１!$D$5:$I$5</c:f>
              <c:strCache>
                <c:ptCount val="6"/>
                <c:pt idx="0">
                  <c:v>渋谷店</c:v>
                </c:pt>
                <c:pt idx="1">
                  <c:v>品川店</c:v>
                </c:pt>
                <c:pt idx="2">
                  <c:v>銀座店</c:v>
                </c:pt>
                <c:pt idx="3">
                  <c:v>梅田店</c:v>
                </c:pt>
                <c:pt idx="4">
                  <c:v>天満店</c:v>
                </c:pt>
                <c:pt idx="5">
                  <c:v>難波店</c:v>
                </c:pt>
              </c:strCache>
            </c:strRef>
          </c:cat>
          <c:val>
            <c:numRef>
              <c:f>課題１!$D$7:$I$7</c:f>
              <c:numCache>
                <c:formatCode>#,##0_);[Red]\(#,##0\)</c:formatCode>
                <c:ptCount val="6"/>
                <c:pt idx="0">
                  <c:v>365</c:v>
                </c:pt>
                <c:pt idx="1">
                  <c:v>554</c:v>
                </c:pt>
                <c:pt idx="2">
                  <c:v>466</c:v>
                </c:pt>
                <c:pt idx="3">
                  <c:v>1025</c:v>
                </c:pt>
                <c:pt idx="4">
                  <c:v>579</c:v>
                </c:pt>
                <c:pt idx="5">
                  <c:v>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3-4603-A281-CBD2E38B1C37}"/>
            </c:ext>
          </c:extLst>
        </c:ser>
        <c:ser>
          <c:idx val="2"/>
          <c:order val="2"/>
          <c:tx>
            <c:strRef>
              <c:f>課題１!$C$9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課題１!$D$5:$I$5</c:f>
              <c:strCache>
                <c:ptCount val="6"/>
                <c:pt idx="0">
                  <c:v>渋谷店</c:v>
                </c:pt>
                <c:pt idx="1">
                  <c:v>品川店</c:v>
                </c:pt>
                <c:pt idx="2">
                  <c:v>銀座店</c:v>
                </c:pt>
                <c:pt idx="3">
                  <c:v>梅田店</c:v>
                </c:pt>
                <c:pt idx="4">
                  <c:v>天満店</c:v>
                </c:pt>
                <c:pt idx="5">
                  <c:v>難波店</c:v>
                </c:pt>
              </c:strCache>
            </c:strRef>
          </c:cat>
          <c:val>
            <c:numRef>
              <c:f>課題１!$D$9:$I$9</c:f>
              <c:numCache>
                <c:formatCode>#,##0_);[Red]\(#,##0\)</c:formatCode>
                <c:ptCount val="6"/>
                <c:pt idx="0">
                  <c:v>305</c:v>
                </c:pt>
                <c:pt idx="1">
                  <c:v>1410</c:v>
                </c:pt>
                <c:pt idx="2">
                  <c:v>1203</c:v>
                </c:pt>
                <c:pt idx="3">
                  <c:v>1867</c:v>
                </c:pt>
                <c:pt idx="4">
                  <c:v>406</c:v>
                </c:pt>
                <c:pt idx="5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A3-4603-A281-CBD2E38B1C37}"/>
            </c:ext>
          </c:extLst>
        </c:ser>
        <c:ser>
          <c:idx val="3"/>
          <c:order val="3"/>
          <c:tx>
            <c:strRef>
              <c:f>課題１!$C$10</c:f>
              <c:strCache>
                <c:ptCount val="1"/>
                <c:pt idx="0">
                  <c:v>漫画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課題１!$D$5:$I$5</c:f>
              <c:strCache>
                <c:ptCount val="6"/>
                <c:pt idx="0">
                  <c:v>渋谷店</c:v>
                </c:pt>
                <c:pt idx="1">
                  <c:v>品川店</c:v>
                </c:pt>
                <c:pt idx="2">
                  <c:v>銀座店</c:v>
                </c:pt>
                <c:pt idx="3">
                  <c:v>梅田店</c:v>
                </c:pt>
                <c:pt idx="4">
                  <c:v>天満店</c:v>
                </c:pt>
                <c:pt idx="5">
                  <c:v>難波店</c:v>
                </c:pt>
              </c:strCache>
            </c:strRef>
          </c:cat>
          <c:val>
            <c:numRef>
              <c:f>課題１!$D$10:$I$10</c:f>
              <c:numCache>
                <c:formatCode>#,##0_);[Red]\(#,##0\)</c:formatCode>
                <c:ptCount val="6"/>
                <c:pt idx="0">
                  <c:v>851</c:v>
                </c:pt>
                <c:pt idx="1">
                  <c:v>1536</c:v>
                </c:pt>
                <c:pt idx="2">
                  <c:v>469</c:v>
                </c:pt>
                <c:pt idx="3">
                  <c:v>1693</c:v>
                </c:pt>
                <c:pt idx="4">
                  <c:v>889</c:v>
                </c:pt>
                <c:pt idx="5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A3-4603-A281-CBD2E38B1C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/>
        <c:axId val="80698368"/>
        <c:axId val="80704256"/>
      </c:barChart>
      <c:catAx>
        <c:axId val="8069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704256"/>
        <c:crosses val="autoZero"/>
        <c:auto val="1"/>
        <c:lblAlgn val="ctr"/>
        <c:lblOffset val="100"/>
        <c:noMultiLvlLbl val="0"/>
      </c:catAx>
      <c:valAx>
        <c:axId val="80704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698368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txPr>
    <a:bodyPr/>
    <a:lstStyle/>
    <a:p>
      <a:pPr>
        <a:defRPr sz="800"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ＭＳ Ｐ明朝" pitchFamily="18" charset="-128"/>
                <a:ea typeface="ＭＳ Ｐ明朝" pitchFamily="18" charset="-128"/>
              </a:defRPr>
            </a:pPr>
            <a:r>
              <a:rPr lang="en-US" sz="1600">
                <a:latin typeface="ＭＳ Ｐ明朝" pitchFamily="18" charset="-128"/>
                <a:ea typeface="ＭＳ Ｐ明朝" pitchFamily="18" charset="-128"/>
              </a:rPr>
              <a:t>1</a:t>
            </a:r>
            <a:r>
              <a:rPr lang="ja-JP" sz="1600">
                <a:latin typeface="ＭＳ Ｐ明朝" pitchFamily="18" charset="-128"/>
                <a:ea typeface="ＭＳ Ｐ明朝" pitchFamily="18" charset="-128"/>
              </a:rPr>
              <a:t>課と</a:t>
            </a:r>
            <a:r>
              <a:rPr lang="en-US" sz="1600">
                <a:latin typeface="ＭＳ Ｐ明朝" pitchFamily="18" charset="-128"/>
                <a:ea typeface="ＭＳ Ｐ明朝" pitchFamily="18" charset="-128"/>
              </a:rPr>
              <a:t>4</a:t>
            </a:r>
            <a:r>
              <a:rPr lang="ja-JP" sz="1600">
                <a:latin typeface="ＭＳ Ｐ明朝" pitchFamily="18" charset="-128"/>
                <a:ea typeface="ＭＳ Ｐ明朝" pitchFamily="18" charset="-128"/>
              </a:rPr>
              <a:t>課の比較</a:t>
            </a:r>
          </a:p>
        </c:rich>
      </c:tx>
      <c:layout/>
      <c:overlay val="0"/>
      <c:spPr>
        <a:solidFill>
          <a:schemeClr val="bg1">
            <a:lumMod val="85000"/>
          </a:schemeClr>
        </a:solidFill>
        <a:ln w="9525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課題３!$B$44:$C$44</c:f>
              <c:strCache>
                <c:ptCount val="2"/>
                <c:pt idx="0">
                  <c:v>生産第１課</c:v>
                </c:pt>
              </c:strCache>
            </c:strRef>
          </c:tx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AB-4A13-9E8B-67542D2273D3}"/>
                </c:ext>
              </c:extLst>
            </c:dLbl>
            <c:spPr>
              <a:solidFill>
                <a:srgbClr val="FFFF00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課題３!$D$43:$H$43</c:f>
              <c:numCache>
                <c:formatCode>m/d;@</c:formatCode>
                <c:ptCount val="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41370</c:v>
                </c:pt>
                <c:pt idx="4">
                  <c:v>41371</c:v>
                </c:pt>
              </c:numCache>
            </c:numRef>
          </c:cat>
          <c:val>
            <c:numRef>
              <c:f>課題３!$D$44:$H$44</c:f>
              <c:numCache>
                <c:formatCode>General</c:formatCode>
                <c:ptCount val="5"/>
                <c:pt idx="0">
                  <c:v>211</c:v>
                </c:pt>
                <c:pt idx="1">
                  <c:v>244</c:v>
                </c:pt>
                <c:pt idx="2">
                  <c:v>241</c:v>
                </c:pt>
                <c:pt idx="3">
                  <c:v>168</c:v>
                </c:pt>
                <c:pt idx="4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B-4A13-9E8B-67542D2273D3}"/>
            </c:ext>
          </c:extLst>
        </c:ser>
        <c:ser>
          <c:idx val="1"/>
          <c:order val="1"/>
          <c:tx>
            <c:strRef>
              <c:f>課題３!$B$47:$C$47</c:f>
              <c:strCache>
                <c:ptCount val="2"/>
                <c:pt idx="0">
                  <c:v>生産第４課</c:v>
                </c:pt>
              </c:strCache>
            </c:strRef>
          </c:tx>
          <c:invertIfNegative val="0"/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1AB-4A13-9E8B-67542D2273D3}"/>
                </c:ext>
              </c:extLst>
            </c:dLbl>
            <c:spPr>
              <a:solidFill>
                <a:srgbClr val="FFFF00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課題３!$D$43:$H$43</c:f>
              <c:numCache>
                <c:formatCode>m/d;@</c:formatCode>
                <c:ptCount val="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41370</c:v>
                </c:pt>
                <c:pt idx="4">
                  <c:v>41371</c:v>
                </c:pt>
              </c:numCache>
            </c:numRef>
          </c:cat>
          <c:val>
            <c:numRef>
              <c:f>課題３!$D$47:$H$47</c:f>
              <c:numCache>
                <c:formatCode>General</c:formatCode>
                <c:ptCount val="5"/>
                <c:pt idx="0">
                  <c:v>163</c:v>
                </c:pt>
                <c:pt idx="1">
                  <c:v>167</c:v>
                </c:pt>
                <c:pt idx="2">
                  <c:v>178</c:v>
                </c:pt>
                <c:pt idx="3">
                  <c:v>144</c:v>
                </c:pt>
                <c:pt idx="4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AB-4A13-9E8B-67542D227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72704"/>
        <c:axId val="85674240"/>
      </c:barChart>
      <c:catAx>
        <c:axId val="85672704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crossAx val="85674240"/>
        <c:crosses val="autoZero"/>
        <c:auto val="0"/>
        <c:lblAlgn val="ctr"/>
        <c:lblOffset val="100"/>
        <c:noMultiLvlLbl val="0"/>
      </c:catAx>
      <c:valAx>
        <c:axId val="85674240"/>
        <c:scaling>
          <c:orientation val="minMax"/>
          <c:max val="250"/>
          <c:min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(h)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7.2955974842767404E-2"/>
              <c:y val="0.196131160688247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567270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92D050"/>
    </a:solidFill>
  </c:spPr>
  <c:txPr>
    <a:bodyPr/>
    <a:lstStyle/>
    <a:p>
      <a:pPr>
        <a:defRPr sz="1000"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bg1"/>
                </a:solidFill>
                <a:latin typeface="ＭＳ Ｐ明朝" pitchFamily="18" charset="-128"/>
                <a:ea typeface="ＭＳ Ｐ明朝" pitchFamily="18" charset="-128"/>
              </a:defRPr>
            </a:pPr>
            <a:r>
              <a:rPr lang="ja-JP" sz="1600">
                <a:solidFill>
                  <a:schemeClr val="bg1"/>
                </a:solidFill>
                <a:latin typeface="ＭＳ Ｐ明朝" pitchFamily="18" charset="-128"/>
                <a:ea typeface="ＭＳ Ｐ明朝" pitchFamily="18" charset="-128"/>
              </a:rPr>
              <a:t>合計</a:t>
            </a:r>
          </a:p>
        </c:rich>
      </c:tx>
      <c:layout/>
      <c:overlay val="0"/>
      <c:spPr>
        <a:solidFill>
          <a:schemeClr val="tx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explosion val="9"/>
            <c:extLst>
              <c:ext xmlns:c16="http://schemas.microsoft.com/office/drawing/2014/chart" uri="{C3380CC4-5D6E-409C-BE32-E72D297353CC}">
                <c16:uniqueId val="{00000001-AE7B-44C8-82A5-5DB3FCF08524}"/>
              </c:ext>
            </c:extLst>
          </c:dPt>
          <c:dLbls>
            <c:spPr>
              <a:solidFill>
                <a:schemeClr val="bg1"/>
              </a:solidFill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課題３!$B$79:$B$84</c:f>
              <c:strCache>
                <c:ptCount val="6"/>
                <c:pt idx="0">
                  <c:v>第１課</c:v>
                </c:pt>
                <c:pt idx="1">
                  <c:v>第２課</c:v>
                </c:pt>
                <c:pt idx="2">
                  <c:v>第３課</c:v>
                </c:pt>
                <c:pt idx="3">
                  <c:v>第４課</c:v>
                </c:pt>
                <c:pt idx="4">
                  <c:v>第５課</c:v>
                </c:pt>
                <c:pt idx="5">
                  <c:v>第６課</c:v>
                </c:pt>
              </c:strCache>
            </c:strRef>
          </c:cat>
          <c:val>
            <c:numRef>
              <c:f>課題３!$H$79:$H$84</c:f>
              <c:numCache>
                <c:formatCode>General</c:formatCode>
                <c:ptCount val="6"/>
                <c:pt idx="0">
                  <c:v>1073</c:v>
                </c:pt>
                <c:pt idx="1">
                  <c:v>790</c:v>
                </c:pt>
                <c:pt idx="2">
                  <c:v>755</c:v>
                </c:pt>
                <c:pt idx="3">
                  <c:v>422</c:v>
                </c:pt>
                <c:pt idx="4">
                  <c:v>882</c:v>
                </c:pt>
                <c:pt idx="5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7B-44C8-82A5-5DB3FCF085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200"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bg1"/>
                </a:solidFill>
              </a:defRPr>
            </a:pPr>
            <a:r>
              <a:rPr lang="ja-JP" sz="1600">
                <a:solidFill>
                  <a:schemeClr val="bg1"/>
                </a:solidFill>
              </a:rPr>
              <a:t>課別残業時間数の推移</a:t>
            </a:r>
          </a:p>
        </c:rich>
      </c:tx>
      <c:layout/>
      <c:overlay val="0"/>
      <c:spPr>
        <a:solidFill>
          <a:srgbClr val="C00000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課題３!$B$117:$C$117</c:f>
              <c:strCache>
                <c:ptCount val="2"/>
                <c:pt idx="0">
                  <c:v>生産第１課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1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課題３!$D$116:$H$116</c:f>
              <c:numCache>
                <c:formatCode>m/d;@</c:formatCode>
                <c:ptCount val="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41370</c:v>
                </c:pt>
                <c:pt idx="4">
                  <c:v>41371</c:v>
                </c:pt>
              </c:numCache>
            </c:numRef>
          </c:cat>
          <c:val>
            <c:numRef>
              <c:f>課題３!$D$117:$H$117</c:f>
              <c:numCache>
                <c:formatCode>General</c:formatCode>
                <c:ptCount val="5"/>
                <c:pt idx="0">
                  <c:v>211</c:v>
                </c:pt>
                <c:pt idx="1">
                  <c:v>244</c:v>
                </c:pt>
                <c:pt idx="2">
                  <c:v>241</c:v>
                </c:pt>
                <c:pt idx="3">
                  <c:v>168</c:v>
                </c:pt>
                <c:pt idx="4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E-4188-A885-33E89CB97202}"/>
            </c:ext>
          </c:extLst>
        </c:ser>
        <c:ser>
          <c:idx val="1"/>
          <c:order val="1"/>
          <c:tx>
            <c:strRef>
              <c:f>課題３!$B$118:$C$118</c:f>
              <c:strCache>
                <c:ptCount val="2"/>
                <c:pt idx="0">
                  <c:v>生産第２課</c:v>
                </c:pt>
              </c:strCache>
            </c:strRef>
          </c:tx>
          <c:invertIfNegative val="0"/>
          <c:cat>
            <c:numRef>
              <c:f>課題３!$D$116:$H$116</c:f>
              <c:numCache>
                <c:formatCode>m/d;@</c:formatCode>
                <c:ptCount val="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41370</c:v>
                </c:pt>
                <c:pt idx="4">
                  <c:v>41371</c:v>
                </c:pt>
              </c:numCache>
            </c:numRef>
          </c:cat>
          <c:val>
            <c:numRef>
              <c:f>課題３!$D$118:$H$118</c:f>
              <c:numCache>
                <c:formatCode>General</c:formatCode>
                <c:ptCount val="5"/>
                <c:pt idx="0">
                  <c:v>218</c:v>
                </c:pt>
                <c:pt idx="1">
                  <c:v>157</c:v>
                </c:pt>
                <c:pt idx="2">
                  <c:v>164</c:v>
                </c:pt>
                <c:pt idx="3">
                  <c:v>127</c:v>
                </c:pt>
                <c:pt idx="4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E-4188-A885-33E89CB97202}"/>
            </c:ext>
          </c:extLst>
        </c:ser>
        <c:ser>
          <c:idx val="2"/>
          <c:order val="2"/>
          <c:tx>
            <c:strRef>
              <c:f>課題３!$B$119:$C$119</c:f>
              <c:strCache>
                <c:ptCount val="2"/>
                <c:pt idx="0">
                  <c:v>生産第３課</c:v>
                </c:pt>
              </c:strCache>
            </c:strRef>
          </c:tx>
          <c:invertIfNegative val="0"/>
          <c:cat>
            <c:numRef>
              <c:f>課題３!$D$116:$H$116</c:f>
              <c:numCache>
                <c:formatCode>m/d;@</c:formatCode>
                <c:ptCount val="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41370</c:v>
                </c:pt>
                <c:pt idx="4">
                  <c:v>41371</c:v>
                </c:pt>
              </c:numCache>
            </c:numRef>
          </c:cat>
          <c:val>
            <c:numRef>
              <c:f>課題３!$D$119:$H$119</c:f>
              <c:numCache>
                <c:formatCode>General</c:formatCode>
                <c:ptCount val="5"/>
                <c:pt idx="0">
                  <c:v>144</c:v>
                </c:pt>
                <c:pt idx="1">
                  <c:v>143</c:v>
                </c:pt>
                <c:pt idx="2">
                  <c:v>134</c:v>
                </c:pt>
                <c:pt idx="3">
                  <c:v>165</c:v>
                </c:pt>
                <c:pt idx="4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DE-4188-A885-33E89CB97202}"/>
            </c:ext>
          </c:extLst>
        </c:ser>
        <c:ser>
          <c:idx val="3"/>
          <c:order val="3"/>
          <c:tx>
            <c:strRef>
              <c:f>課題３!$B$120:$C$120</c:f>
              <c:strCache>
                <c:ptCount val="2"/>
                <c:pt idx="0">
                  <c:v>生産第４課</c:v>
                </c:pt>
              </c:strCache>
            </c:strRef>
          </c:tx>
          <c:invertIfNegative val="0"/>
          <c:cat>
            <c:numRef>
              <c:f>課題３!$D$116:$H$116</c:f>
              <c:numCache>
                <c:formatCode>m/d;@</c:formatCode>
                <c:ptCount val="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41370</c:v>
                </c:pt>
                <c:pt idx="4">
                  <c:v>41371</c:v>
                </c:pt>
              </c:numCache>
            </c:numRef>
          </c:cat>
          <c:val>
            <c:numRef>
              <c:f>課題３!$D$120:$H$120</c:f>
              <c:numCache>
                <c:formatCode>General</c:formatCode>
                <c:ptCount val="5"/>
                <c:pt idx="0">
                  <c:v>163</c:v>
                </c:pt>
                <c:pt idx="1">
                  <c:v>167</c:v>
                </c:pt>
                <c:pt idx="2">
                  <c:v>178</c:v>
                </c:pt>
                <c:pt idx="3">
                  <c:v>144</c:v>
                </c:pt>
                <c:pt idx="4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DE-4188-A885-33E89CB97202}"/>
            </c:ext>
          </c:extLst>
        </c:ser>
        <c:ser>
          <c:idx val="4"/>
          <c:order val="4"/>
          <c:tx>
            <c:strRef>
              <c:f>課題３!$B$121:$C$121</c:f>
              <c:strCache>
                <c:ptCount val="2"/>
                <c:pt idx="0">
                  <c:v>生産第５課</c:v>
                </c:pt>
              </c:strCache>
            </c:strRef>
          </c:tx>
          <c:invertIfNegative val="0"/>
          <c:cat>
            <c:numRef>
              <c:f>課題３!$D$116:$H$116</c:f>
              <c:numCache>
                <c:formatCode>m/d;@</c:formatCode>
                <c:ptCount val="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41370</c:v>
                </c:pt>
                <c:pt idx="4">
                  <c:v>41371</c:v>
                </c:pt>
              </c:numCache>
            </c:numRef>
          </c:cat>
          <c:val>
            <c:numRef>
              <c:f>課題３!$D$121:$H$121</c:f>
              <c:numCache>
                <c:formatCode>General</c:formatCode>
                <c:ptCount val="5"/>
                <c:pt idx="0">
                  <c:v>143</c:v>
                </c:pt>
                <c:pt idx="1">
                  <c:v>199</c:v>
                </c:pt>
                <c:pt idx="2">
                  <c:v>183</c:v>
                </c:pt>
                <c:pt idx="3">
                  <c:v>177</c:v>
                </c:pt>
                <c:pt idx="4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DE-4188-A885-33E89CB97202}"/>
            </c:ext>
          </c:extLst>
        </c:ser>
        <c:ser>
          <c:idx val="5"/>
          <c:order val="5"/>
          <c:tx>
            <c:strRef>
              <c:f>課題３!$B$122:$C$122</c:f>
              <c:strCache>
                <c:ptCount val="2"/>
                <c:pt idx="0">
                  <c:v>生産第６課</c:v>
                </c:pt>
              </c:strCache>
            </c:strRef>
          </c:tx>
          <c:invertIfNegative val="0"/>
          <c:cat>
            <c:numRef>
              <c:f>課題３!$D$116:$H$116</c:f>
              <c:numCache>
                <c:formatCode>m/d;@</c:formatCode>
                <c:ptCount val="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41370</c:v>
                </c:pt>
                <c:pt idx="4">
                  <c:v>41371</c:v>
                </c:pt>
              </c:numCache>
            </c:numRef>
          </c:cat>
          <c:val>
            <c:numRef>
              <c:f>課題３!$D$122:$H$122</c:f>
              <c:numCache>
                <c:formatCode>General</c:formatCode>
                <c:ptCount val="5"/>
                <c:pt idx="0">
                  <c:v>196</c:v>
                </c:pt>
                <c:pt idx="1">
                  <c:v>126</c:v>
                </c:pt>
                <c:pt idx="2">
                  <c:v>109</c:v>
                </c:pt>
                <c:pt idx="3">
                  <c:v>158</c:v>
                </c:pt>
                <c:pt idx="4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DE-4188-A885-33E89CB97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86935040"/>
        <c:axId val="86936576"/>
      </c:barChart>
      <c:catAx>
        <c:axId val="86935040"/>
        <c:scaling>
          <c:orientation val="minMax"/>
        </c:scaling>
        <c:delete val="0"/>
        <c:axPos val="b"/>
        <c:numFmt formatCode="m&quot;月&quot;d&quot;日&quot;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ja-JP"/>
          </a:p>
        </c:txPr>
        <c:crossAx val="86936576"/>
        <c:crosses val="autoZero"/>
        <c:auto val="0"/>
        <c:lblAlgn val="ctr"/>
        <c:lblOffset val="100"/>
        <c:noMultiLvlLbl val="0"/>
      </c:catAx>
      <c:valAx>
        <c:axId val="86936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935040"/>
        <c:crosses val="autoZero"/>
        <c:crossBetween val="between"/>
      </c:valAx>
      <c:spPr>
        <a:solidFill>
          <a:srgbClr val="FFFF00"/>
        </a:solidFill>
        <a:ln>
          <a:solidFill>
            <a:schemeClr val="accent1"/>
          </a:solidFill>
        </a:ln>
      </c:spPr>
    </c:plotArea>
    <c:legend>
      <c:legendPos val="r"/>
      <c:layout/>
      <c:overlay val="0"/>
      <c:spPr>
        <a:solidFill>
          <a:schemeClr val="bg1"/>
        </a:solidFill>
        <a:ln>
          <a:solidFill>
            <a:srgbClr val="FF0000"/>
          </a:solidFill>
        </a:ln>
      </c:spPr>
    </c:legend>
    <c:plotVisOnly val="1"/>
    <c:dispBlanksAs val="gap"/>
    <c:showDLblsOverMax val="0"/>
  </c:chart>
  <c:spPr>
    <a:solidFill>
      <a:srgbClr val="FFC000"/>
    </a:soli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>
                <a:latin typeface="ＭＳ 明朝" pitchFamily="17" charset="-128"/>
                <a:ea typeface="ＭＳ 明朝" pitchFamily="17" charset="-128"/>
              </a:defRPr>
            </a:pPr>
            <a:r>
              <a:rPr lang="ja-JP" sz="1800" b="1">
                <a:latin typeface="ＭＳ 明朝" pitchFamily="17" charset="-128"/>
                <a:ea typeface="ＭＳ 明朝" pitchFamily="17" charset="-128"/>
              </a:rPr>
              <a:t>各期の支店比率</a:t>
            </a:r>
          </a:p>
        </c:rich>
      </c:tx>
      <c:layout/>
      <c:overlay val="0"/>
      <c:spPr>
        <a:solidFill>
          <a:srgbClr val="92D050"/>
        </a:solidFill>
        <a:ln>
          <a:solidFill>
            <a:schemeClr val="tx1"/>
          </a:solidFill>
          <a:rou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349825063332807"/>
          <c:y val="0.15704405700154433"/>
          <c:w val="0.76616040703756894"/>
          <c:h val="0.68822248509500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課題４!$D$5</c:f>
              <c:strCache>
                <c:ptCount val="1"/>
                <c:pt idx="0">
                  <c:v>日本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1">
                    <a:solidFill>
                      <a:schemeClr val="bg1"/>
                    </a:solidFill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課題４!$B$6:$C$13</c:f>
              <c:multiLvlStrCache>
                <c:ptCount val="8"/>
                <c:lvl>
                  <c:pt idx="0">
                    <c:v>第４期</c:v>
                  </c:pt>
                  <c:pt idx="1">
                    <c:v>第３期</c:v>
                  </c:pt>
                  <c:pt idx="2">
                    <c:v>第２期</c:v>
                  </c:pt>
                  <c:pt idx="3">
                    <c:v>第１期</c:v>
                  </c:pt>
                  <c:pt idx="4">
                    <c:v>第４期</c:v>
                  </c:pt>
                  <c:pt idx="5">
                    <c:v>第３期</c:v>
                  </c:pt>
                  <c:pt idx="6">
                    <c:v>第２期</c:v>
                  </c:pt>
                  <c:pt idx="7">
                    <c:v>第１期</c:v>
                  </c:pt>
                </c:lvl>
                <c:lvl>
                  <c:pt idx="0">
                    <c:v>前々年度</c:v>
                  </c:pt>
                  <c:pt idx="4">
                    <c:v>前年度</c:v>
                  </c:pt>
                </c:lvl>
              </c:multiLvlStrCache>
            </c:multiLvlStrRef>
          </c:cat>
          <c:val>
            <c:numRef>
              <c:f>課題４!$D$6:$D$13</c:f>
              <c:numCache>
                <c:formatCode>General</c:formatCode>
                <c:ptCount val="8"/>
                <c:pt idx="0">
                  <c:v>63</c:v>
                </c:pt>
                <c:pt idx="1">
                  <c:v>54</c:v>
                </c:pt>
                <c:pt idx="2">
                  <c:v>49</c:v>
                </c:pt>
                <c:pt idx="3">
                  <c:v>51</c:v>
                </c:pt>
                <c:pt idx="4">
                  <c:v>71</c:v>
                </c:pt>
                <c:pt idx="5">
                  <c:v>61</c:v>
                </c:pt>
                <c:pt idx="6">
                  <c:v>40</c:v>
                </c:pt>
                <c:pt idx="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0-49AF-B8EB-AF0A35554028}"/>
            </c:ext>
          </c:extLst>
        </c:ser>
        <c:ser>
          <c:idx val="1"/>
          <c:order val="1"/>
          <c:tx>
            <c:strRef>
              <c:f>課題４!$E$5</c:f>
              <c:strCache>
                <c:ptCount val="1"/>
                <c:pt idx="0">
                  <c:v>中国</c:v>
                </c:pt>
              </c:strCache>
            </c:strRef>
          </c:tx>
          <c:invertIfNegative val="0"/>
          <c:cat>
            <c:multiLvlStrRef>
              <c:f>課題４!$B$6:$C$13</c:f>
              <c:multiLvlStrCache>
                <c:ptCount val="8"/>
                <c:lvl>
                  <c:pt idx="0">
                    <c:v>第４期</c:v>
                  </c:pt>
                  <c:pt idx="1">
                    <c:v>第３期</c:v>
                  </c:pt>
                  <c:pt idx="2">
                    <c:v>第２期</c:v>
                  </c:pt>
                  <c:pt idx="3">
                    <c:v>第１期</c:v>
                  </c:pt>
                  <c:pt idx="4">
                    <c:v>第４期</c:v>
                  </c:pt>
                  <c:pt idx="5">
                    <c:v>第３期</c:v>
                  </c:pt>
                  <c:pt idx="6">
                    <c:v>第２期</c:v>
                  </c:pt>
                  <c:pt idx="7">
                    <c:v>第１期</c:v>
                  </c:pt>
                </c:lvl>
                <c:lvl>
                  <c:pt idx="0">
                    <c:v>前々年度</c:v>
                  </c:pt>
                  <c:pt idx="4">
                    <c:v>前年度</c:v>
                  </c:pt>
                </c:lvl>
              </c:multiLvlStrCache>
            </c:multiLvlStrRef>
          </c:cat>
          <c:val>
            <c:numRef>
              <c:f>課題４!$E$6:$E$13</c:f>
              <c:numCache>
                <c:formatCode>General</c:formatCode>
                <c:ptCount val="8"/>
                <c:pt idx="0">
                  <c:v>35</c:v>
                </c:pt>
                <c:pt idx="1">
                  <c:v>32</c:v>
                </c:pt>
                <c:pt idx="2">
                  <c:v>29</c:v>
                </c:pt>
                <c:pt idx="3">
                  <c:v>24</c:v>
                </c:pt>
                <c:pt idx="4">
                  <c:v>66</c:v>
                </c:pt>
                <c:pt idx="5">
                  <c:v>63</c:v>
                </c:pt>
                <c:pt idx="6">
                  <c:v>63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70-49AF-B8EB-AF0A35554028}"/>
            </c:ext>
          </c:extLst>
        </c:ser>
        <c:ser>
          <c:idx val="2"/>
          <c:order val="2"/>
          <c:tx>
            <c:strRef>
              <c:f>課題４!$F$5</c:f>
              <c:strCache>
                <c:ptCount val="1"/>
                <c:pt idx="0">
                  <c:v>英国</c:v>
                </c:pt>
              </c:strCache>
            </c:strRef>
          </c:tx>
          <c:invertIfNegative val="0"/>
          <c:cat>
            <c:multiLvlStrRef>
              <c:f>課題４!$B$6:$C$13</c:f>
              <c:multiLvlStrCache>
                <c:ptCount val="8"/>
                <c:lvl>
                  <c:pt idx="0">
                    <c:v>第４期</c:v>
                  </c:pt>
                  <c:pt idx="1">
                    <c:v>第３期</c:v>
                  </c:pt>
                  <c:pt idx="2">
                    <c:v>第２期</c:v>
                  </c:pt>
                  <c:pt idx="3">
                    <c:v>第１期</c:v>
                  </c:pt>
                  <c:pt idx="4">
                    <c:v>第４期</c:v>
                  </c:pt>
                  <c:pt idx="5">
                    <c:v>第３期</c:v>
                  </c:pt>
                  <c:pt idx="6">
                    <c:v>第２期</c:v>
                  </c:pt>
                  <c:pt idx="7">
                    <c:v>第１期</c:v>
                  </c:pt>
                </c:lvl>
                <c:lvl>
                  <c:pt idx="0">
                    <c:v>前々年度</c:v>
                  </c:pt>
                  <c:pt idx="4">
                    <c:v>前年度</c:v>
                  </c:pt>
                </c:lvl>
              </c:multiLvlStrCache>
            </c:multiLvlStrRef>
          </c:cat>
          <c:val>
            <c:numRef>
              <c:f>課題４!$F$6:$F$13</c:f>
              <c:numCache>
                <c:formatCode>General</c:formatCode>
                <c:ptCount val="8"/>
                <c:pt idx="0">
                  <c:v>38</c:v>
                </c:pt>
                <c:pt idx="1">
                  <c:v>35</c:v>
                </c:pt>
                <c:pt idx="2">
                  <c:v>41</c:v>
                </c:pt>
                <c:pt idx="3">
                  <c:v>30</c:v>
                </c:pt>
                <c:pt idx="4">
                  <c:v>41</c:v>
                </c:pt>
                <c:pt idx="5">
                  <c:v>32</c:v>
                </c:pt>
                <c:pt idx="6">
                  <c:v>46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70-49AF-B8EB-AF0A35554028}"/>
            </c:ext>
          </c:extLst>
        </c:ser>
        <c:ser>
          <c:idx val="3"/>
          <c:order val="3"/>
          <c:tx>
            <c:strRef>
              <c:f>課題４!$G$5</c:f>
              <c:strCache>
                <c:ptCount val="1"/>
                <c:pt idx="0">
                  <c:v>仏国</c:v>
                </c:pt>
              </c:strCache>
            </c:strRef>
          </c:tx>
          <c:invertIfNegative val="0"/>
          <c:cat>
            <c:multiLvlStrRef>
              <c:f>課題４!$B$6:$C$13</c:f>
              <c:multiLvlStrCache>
                <c:ptCount val="8"/>
                <c:lvl>
                  <c:pt idx="0">
                    <c:v>第４期</c:v>
                  </c:pt>
                  <c:pt idx="1">
                    <c:v>第３期</c:v>
                  </c:pt>
                  <c:pt idx="2">
                    <c:v>第２期</c:v>
                  </c:pt>
                  <c:pt idx="3">
                    <c:v>第１期</c:v>
                  </c:pt>
                  <c:pt idx="4">
                    <c:v>第４期</c:v>
                  </c:pt>
                  <c:pt idx="5">
                    <c:v>第３期</c:v>
                  </c:pt>
                  <c:pt idx="6">
                    <c:v>第２期</c:v>
                  </c:pt>
                  <c:pt idx="7">
                    <c:v>第１期</c:v>
                  </c:pt>
                </c:lvl>
                <c:lvl>
                  <c:pt idx="0">
                    <c:v>前々年度</c:v>
                  </c:pt>
                  <c:pt idx="4">
                    <c:v>前年度</c:v>
                  </c:pt>
                </c:lvl>
              </c:multiLvlStrCache>
            </c:multiLvlStrRef>
          </c:cat>
          <c:val>
            <c:numRef>
              <c:f>課題４!$G$6:$G$13</c:f>
              <c:numCache>
                <c:formatCode>General</c:formatCode>
                <c:ptCount val="8"/>
                <c:pt idx="0">
                  <c:v>35</c:v>
                </c:pt>
                <c:pt idx="1">
                  <c:v>31</c:v>
                </c:pt>
                <c:pt idx="2">
                  <c:v>37</c:v>
                </c:pt>
                <c:pt idx="3">
                  <c:v>29</c:v>
                </c:pt>
                <c:pt idx="4">
                  <c:v>28</c:v>
                </c:pt>
                <c:pt idx="5">
                  <c:v>33</c:v>
                </c:pt>
                <c:pt idx="6">
                  <c:v>40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70-49AF-B8EB-AF0A35554028}"/>
            </c:ext>
          </c:extLst>
        </c:ser>
        <c:ser>
          <c:idx val="4"/>
          <c:order val="4"/>
          <c:tx>
            <c:strRef>
              <c:f>課題４!$H$5</c:f>
              <c:strCache>
                <c:ptCount val="1"/>
                <c:pt idx="0">
                  <c:v>米国</c:v>
                </c:pt>
              </c:strCache>
            </c:strRef>
          </c:tx>
          <c:invertIfNegative val="0"/>
          <c:cat>
            <c:multiLvlStrRef>
              <c:f>課題４!$B$6:$C$13</c:f>
              <c:multiLvlStrCache>
                <c:ptCount val="8"/>
                <c:lvl>
                  <c:pt idx="0">
                    <c:v>第４期</c:v>
                  </c:pt>
                  <c:pt idx="1">
                    <c:v>第３期</c:v>
                  </c:pt>
                  <c:pt idx="2">
                    <c:v>第２期</c:v>
                  </c:pt>
                  <c:pt idx="3">
                    <c:v>第１期</c:v>
                  </c:pt>
                  <c:pt idx="4">
                    <c:v>第４期</c:v>
                  </c:pt>
                  <c:pt idx="5">
                    <c:v>第３期</c:v>
                  </c:pt>
                  <c:pt idx="6">
                    <c:v>第２期</c:v>
                  </c:pt>
                  <c:pt idx="7">
                    <c:v>第１期</c:v>
                  </c:pt>
                </c:lvl>
                <c:lvl>
                  <c:pt idx="0">
                    <c:v>前々年度</c:v>
                  </c:pt>
                  <c:pt idx="4">
                    <c:v>前年度</c:v>
                  </c:pt>
                </c:lvl>
              </c:multiLvlStrCache>
            </c:multiLvlStrRef>
          </c:cat>
          <c:val>
            <c:numRef>
              <c:f>課題４!$H$6:$H$13</c:f>
              <c:numCache>
                <c:formatCode>General</c:formatCode>
                <c:ptCount val="8"/>
                <c:pt idx="0">
                  <c:v>128</c:v>
                </c:pt>
                <c:pt idx="1">
                  <c:v>107</c:v>
                </c:pt>
                <c:pt idx="2">
                  <c:v>75</c:v>
                </c:pt>
                <c:pt idx="3">
                  <c:v>100</c:v>
                </c:pt>
                <c:pt idx="4">
                  <c:v>120</c:v>
                </c:pt>
                <c:pt idx="5">
                  <c:v>112</c:v>
                </c:pt>
                <c:pt idx="6">
                  <c:v>85</c:v>
                </c:pt>
                <c:pt idx="7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70-49AF-B8EB-AF0A35554028}"/>
            </c:ext>
          </c:extLst>
        </c:ser>
        <c:ser>
          <c:idx val="5"/>
          <c:order val="5"/>
          <c:tx>
            <c:strRef>
              <c:f>課題４!$I$5</c:f>
              <c:strCache>
                <c:ptCount val="1"/>
                <c:pt idx="0">
                  <c:v>カナダ</c:v>
                </c:pt>
              </c:strCache>
            </c:strRef>
          </c:tx>
          <c:invertIfNegative val="0"/>
          <c:cat>
            <c:multiLvlStrRef>
              <c:f>課題４!$B$6:$C$13</c:f>
              <c:multiLvlStrCache>
                <c:ptCount val="8"/>
                <c:lvl>
                  <c:pt idx="0">
                    <c:v>第４期</c:v>
                  </c:pt>
                  <c:pt idx="1">
                    <c:v>第３期</c:v>
                  </c:pt>
                  <c:pt idx="2">
                    <c:v>第２期</c:v>
                  </c:pt>
                  <c:pt idx="3">
                    <c:v>第１期</c:v>
                  </c:pt>
                  <c:pt idx="4">
                    <c:v>第４期</c:v>
                  </c:pt>
                  <c:pt idx="5">
                    <c:v>第３期</c:v>
                  </c:pt>
                  <c:pt idx="6">
                    <c:v>第２期</c:v>
                  </c:pt>
                  <c:pt idx="7">
                    <c:v>第１期</c:v>
                  </c:pt>
                </c:lvl>
                <c:lvl>
                  <c:pt idx="0">
                    <c:v>前々年度</c:v>
                  </c:pt>
                  <c:pt idx="4">
                    <c:v>前年度</c:v>
                  </c:pt>
                </c:lvl>
              </c:multiLvlStrCache>
            </c:multiLvlStrRef>
          </c:cat>
          <c:val>
            <c:numRef>
              <c:f>課題４!$I$6:$I$13</c:f>
              <c:numCache>
                <c:formatCode>General</c:formatCode>
                <c:ptCount val="8"/>
                <c:pt idx="0">
                  <c:v>43</c:v>
                </c:pt>
                <c:pt idx="1">
                  <c:v>43</c:v>
                </c:pt>
                <c:pt idx="2">
                  <c:v>31</c:v>
                </c:pt>
                <c:pt idx="3">
                  <c:v>25</c:v>
                </c:pt>
                <c:pt idx="4">
                  <c:v>50</c:v>
                </c:pt>
                <c:pt idx="5">
                  <c:v>41</c:v>
                </c:pt>
                <c:pt idx="6">
                  <c:v>27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70-49AF-B8EB-AF0A35554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973824"/>
        <c:axId val="87000192"/>
      </c:barChart>
      <c:catAx>
        <c:axId val="869738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8700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000192"/>
        <c:scaling>
          <c:orientation val="minMax"/>
        </c:scaling>
        <c:delete val="0"/>
        <c:axPos val="b"/>
        <c:majorGridlines/>
        <c:numFmt formatCode="0%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ja-JP"/>
          </a:p>
        </c:txPr>
        <c:crossAx val="86973824"/>
        <c:crosses val="max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8897365228216032"/>
          <c:y val="0.9353359277297828"/>
          <c:w val="0.51520960373990354"/>
          <c:h val="4.8498899956359122E-2"/>
        </c:manualLayout>
      </c:layout>
      <c:overlay val="0"/>
    </c:legend>
    <c:plotVisOnly val="1"/>
    <c:dispBlanksAs val="gap"/>
    <c:showDLblsOverMax val="0"/>
  </c:chart>
  <c:spPr>
    <a:solidFill>
      <a:srgbClr val="FFFF00"/>
    </a:solidFill>
  </c:spPr>
  <c:txPr>
    <a:bodyPr/>
    <a:lstStyle/>
    <a:p>
      <a:pPr>
        <a:defRPr sz="900"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ja-JP" sz="1600" u="sng"/>
              <a:t>前年度の売上</a:t>
            </a:r>
          </a:p>
        </c:rich>
      </c:tx>
      <c:layout>
        <c:manualLayout>
          <c:xMode val="edge"/>
          <c:yMode val="edge"/>
          <c:x val="0.38628794083136891"/>
          <c:y val="3.14010402538126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76264694378917"/>
          <c:y val="0.17149798907851441"/>
          <c:w val="0.72742534312400664"/>
          <c:h val="0.6521754514253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課題４!$D$50</c:f>
              <c:strCache>
                <c:ptCount val="1"/>
                <c:pt idx="0">
                  <c:v>日本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課題４!$B$55:$C$58</c:f>
              <c:multiLvlStrCache>
                <c:ptCount val="4"/>
                <c:lvl>
                  <c:pt idx="0">
                    <c:v>第４期</c:v>
                  </c:pt>
                  <c:pt idx="1">
                    <c:v>第３期</c:v>
                  </c:pt>
                  <c:pt idx="2">
                    <c:v>第２期</c:v>
                  </c:pt>
                  <c:pt idx="3">
                    <c:v>第１期</c:v>
                  </c:pt>
                </c:lvl>
                <c:lvl>
                  <c:pt idx="0">
                    <c:v>前年度</c:v>
                  </c:pt>
                </c:lvl>
              </c:multiLvlStrCache>
            </c:multiLvlStrRef>
          </c:cat>
          <c:val>
            <c:numRef>
              <c:f>課題４!$D$55:$D$58</c:f>
              <c:numCache>
                <c:formatCode>General</c:formatCode>
                <c:ptCount val="4"/>
                <c:pt idx="0">
                  <c:v>71</c:v>
                </c:pt>
                <c:pt idx="1">
                  <c:v>61</c:v>
                </c:pt>
                <c:pt idx="2">
                  <c:v>40</c:v>
                </c:pt>
                <c:pt idx="3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2-4267-B16C-934DDE8EDC80}"/>
            </c:ext>
          </c:extLst>
        </c:ser>
        <c:ser>
          <c:idx val="1"/>
          <c:order val="1"/>
          <c:tx>
            <c:strRef>
              <c:f>課題４!$E$50</c:f>
              <c:strCache>
                <c:ptCount val="1"/>
                <c:pt idx="0">
                  <c:v>中国</c:v>
                </c:pt>
              </c:strCache>
            </c:strRef>
          </c:tx>
          <c:invertIfNegative val="0"/>
          <c:cat>
            <c:multiLvlStrRef>
              <c:f>課題４!$B$55:$C$58</c:f>
              <c:multiLvlStrCache>
                <c:ptCount val="4"/>
                <c:lvl>
                  <c:pt idx="0">
                    <c:v>第４期</c:v>
                  </c:pt>
                  <c:pt idx="1">
                    <c:v>第３期</c:v>
                  </c:pt>
                  <c:pt idx="2">
                    <c:v>第２期</c:v>
                  </c:pt>
                  <c:pt idx="3">
                    <c:v>第１期</c:v>
                  </c:pt>
                </c:lvl>
                <c:lvl>
                  <c:pt idx="0">
                    <c:v>前年度</c:v>
                  </c:pt>
                </c:lvl>
              </c:multiLvlStrCache>
            </c:multiLvlStrRef>
          </c:cat>
          <c:val>
            <c:numRef>
              <c:f>課題４!$E$55:$E$58</c:f>
              <c:numCache>
                <c:formatCode>General</c:formatCode>
                <c:ptCount val="4"/>
                <c:pt idx="0">
                  <c:v>66</c:v>
                </c:pt>
                <c:pt idx="1">
                  <c:v>63</c:v>
                </c:pt>
                <c:pt idx="2">
                  <c:v>63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2-4267-B16C-934DDE8EDC80}"/>
            </c:ext>
          </c:extLst>
        </c:ser>
        <c:ser>
          <c:idx val="2"/>
          <c:order val="2"/>
          <c:tx>
            <c:strRef>
              <c:f>課題４!$F$50</c:f>
              <c:strCache>
                <c:ptCount val="1"/>
                <c:pt idx="0">
                  <c:v>英国</c:v>
                </c:pt>
              </c:strCache>
            </c:strRef>
          </c:tx>
          <c:invertIfNegative val="0"/>
          <c:cat>
            <c:multiLvlStrRef>
              <c:f>課題４!$B$55:$C$58</c:f>
              <c:multiLvlStrCache>
                <c:ptCount val="4"/>
                <c:lvl>
                  <c:pt idx="0">
                    <c:v>第４期</c:v>
                  </c:pt>
                  <c:pt idx="1">
                    <c:v>第３期</c:v>
                  </c:pt>
                  <c:pt idx="2">
                    <c:v>第２期</c:v>
                  </c:pt>
                  <c:pt idx="3">
                    <c:v>第１期</c:v>
                  </c:pt>
                </c:lvl>
                <c:lvl>
                  <c:pt idx="0">
                    <c:v>前年度</c:v>
                  </c:pt>
                </c:lvl>
              </c:multiLvlStrCache>
            </c:multiLvlStrRef>
          </c:cat>
          <c:val>
            <c:numRef>
              <c:f>課題４!$F$55:$F$58</c:f>
              <c:numCache>
                <c:formatCode>General</c:formatCode>
                <c:ptCount val="4"/>
                <c:pt idx="0">
                  <c:v>41</c:v>
                </c:pt>
                <c:pt idx="1">
                  <c:v>32</c:v>
                </c:pt>
                <c:pt idx="2">
                  <c:v>46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12-4267-B16C-934DDE8EDC80}"/>
            </c:ext>
          </c:extLst>
        </c:ser>
        <c:ser>
          <c:idx val="3"/>
          <c:order val="3"/>
          <c:tx>
            <c:strRef>
              <c:f>課題４!$G$50</c:f>
              <c:strCache>
                <c:ptCount val="1"/>
                <c:pt idx="0">
                  <c:v>仏国</c:v>
                </c:pt>
              </c:strCache>
            </c:strRef>
          </c:tx>
          <c:invertIfNegative val="0"/>
          <c:cat>
            <c:multiLvlStrRef>
              <c:f>課題４!$B$55:$C$58</c:f>
              <c:multiLvlStrCache>
                <c:ptCount val="4"/>
                <c:lvl>
                  <c:pt idx="0">
                    <c:v>第４期</c:v>
                  </c:pt>
                  <c:pt idx="1">
                    <c:v>第３期</c:v>
                  </c:pt>
                  <c:pt idx="2">
                    <c:v>第２期</c:v>
                  </c:pt>
                  <c:pt idx="3">
                    <c:v>第１期</c:v>
                  </c:pt>
                </c:lvl>
                <c:lvl>
                  <c:pt idx="0">
                    <c:v>前年度</c:v>
                  </c:pt>
                </c:lvl>
              </c:multiLvlStrCache>
            </c:multiLvlStrRef>
          </c:cat>
          <c:val>
            <c:numRef>
              <c:f>課題４!$G$55:$G$58</c:f>
              <c:numCache>
                <c:formatCode>General</c:formatCode>
                <c:ptCount val="4"/>
                <c:pt idx="0">
                  <c:v>28</c:v>
                </c:pt>
                <c:pt idx="1">
                  <c:v>33</c:v>
                </c:pt>
                <c:pt idx="2">
                  <c:v>40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12-4267-B16C-934DDE8EDC80}"/>
            </c:ext>
          </c:extLst>
        </c:ser>
        <c:ser>
          <c:idx val="4"/>
          <c:order val="4"/>
          <c:tx>
            <c:strRef>
              <c:f>課題４!$H$50</c:f>
              <c:strCache>
                <c:ptCount val="1"/>
                <c:pt idx="0">
                  <c:v>米国</c:v>
                </c:pt>
              </c:strCache>
            </c:strRef>
          </c:tx>
          <c:invertIfNegative val="0"/>
          <c:cat>
            <c:multiLvlStrRef>
              <c:f>課題４!$B$55:$C$58</c:f>
              <c:multiLvlStrCache>
                <c:ptCount val="4"/>
                <c:lvl>
                  <c:pt idx="0">
                    <c:v>第４期</c:v>
                  </c:pt>
                  <c:pt idx="1">
                    <c:v>第３期</c:v>
                  </c:pt>
                  <c:pt idx="2">
                    <c:v>第２期</c:v>
                  </c:pt>
                  <c:pt idx="3">
                    <c:v>第１期</c:v>
                  </c:pt>
                </c:lvl>
                <c:lvl>
                  <c:pt idx="0">
                    <c:v>前年度</c:v>
                  </c:pt>
                </c:lvl>
              </c:multiLvlStrCache>
            </c:multiLvlStrRef>
          </c:cat>
          <c:val>
            <c:numRef>
              <c:f>課題４!$H$55:$H$58</c:f>
              <c:numCache>
                <c:formatCode>General</c:formatCode>
                <c:ptCount val="4"/>
                <c:pt idx="0">
                  <c:v>120</c:v>
                </c:pt>
                <c:pt idx="1">
                  <c:v>112</c:v>
                </c:pt>
                <c:pt idx="2">
                  <c:v>85</c:v>
                </c:pt>
                <c:pt idx="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12-4267-B16C-934DDE8EDC80}"/>
            </c:ext>
          </c:extLst>
        </c:ser>
        <c:ser>
          <c:idx val="5"/>
          <c:order val="5"/>
          <c:tx>
            <c:strRef>
              <c:f>課題４!$I$50</c:f>
              <c:strCache>
                <c:ptCount val="1"/>
                <c:pt idx="0">
                  <c:v>カナダ</c:v>
                </c:pt>
              </c:strCache>
            </c:strRef>
          </c:tx>
          <c:invertIfNegative val="0"/>
          <c:cat>
            <c:multiLvlStrRef>
              <c:f>課題４!$B$55:$C$58</c:f>
              <c:multiLvlStrCache>
                <c:ptCount val="4"/>
                <c:lvl>
                  <c:pt idx="0">
                    <c:v>第４期</c:v>
                  </c:pt>
                  <c:pt idx="1">
                    <c:v>第３期</c:v>
                  </c:pt>
                  <c:pt idx="2">
                    <c:v>第２期</c:v>
                  </c:pt>
                  <c:pt idx="3">
                    <c:v>第１期</c:v>
                  </c:pt>
                </c:lvl>
                <c:lvl>
                  <c:pt idx="0">
                    <c:v>前年度</c:v>
                  </c:pt>
                </c:lvl>
              </c:multiLvlStrCache>
            </c:multiLvlStrRef>
          </c:cat>
          <c:val>
            <c:numRef>
              <c:f>課題４!$I$55:$I$58</c:f>
              <c:numCache>
                <c:formatCode>General</c:formatCode>
                <c:ptCount val="4"/>
                <c:pt idx="0">
                  <c:v>50</c:v>
                </c:pt>
                <c:pt idx="1">
                  <c:v>41</c:v>
                </c:pt>
                <c:pt idx="2">
                  <c:v>27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12-4267-B16C-934DDE8ED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20"/>
        <c:axId val="87118976"/>
        <c:axId val="87120512"/>
      </c:barChart>
      <c:catAx>
        <c:axId val="87118976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8712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1205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3.6789327698225814E-2"/>
              <c:y val="9.4203120761437525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87118976"/>
        <c:crosses val="max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C00000"/>
    </a:solidFill>
  </c:spPr>
  <c:txPr>
    <a:bodyPr/>
    <a:lstStyle/>
    <a:p>
      <a:pPr>
        <a:defRPr>
          <a:solidFill>
            <a:schemeClr val="bg1"/>
          </a:solidFill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i="1">
                <a:latin typeface="ＭＳ ゴシック" pitchFamily="49" charset="-128"/>
                <a:ea typeface="ＭＳ ゴシック" pitchFamily="49" charset="-128"/>
              </a:defRPr>
            </a:pPr>
            <a:r>
              <a:rPr lang="ja-JP" sz="1600" i="1">
                <a:latin typeface="ＭＳ ゴシック" pitchFamily="49" charset="-128"/>
                <a:ea typeface="ＭＳ ゴシック" pitchFamily="49" charset="-128"/>
              </a:rPr>
              <a:t>売上合計の比較</a:t>
            </a:r>
          </a:p>
        </c:rich>
      </c:tx>
      <c:layout/>
      <c:overlay val="0"/>
    </c:title>
    <c:autoTitleDeleted val="0"/>
    <c:plotArea>
      <c:layout/>
      <c:ofPieChart>
        <c:ofPieType val="bar"/>
        <c:varyColors val="1"/>
        <c:ser>
          <c:idx val="0"/>
          <c:order val="0"/>
          <c:dLbls>
            <c:spPr>
              <a:solidFill>
                <a:schemeClr val="bg1"/>
              </a:solidFill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課題４!$D$92:$I$92</c:f>
              <c:strCache>
                <c:ptCount val="6"/>
                <c:pt idx="0">
                  <c:v>日本</c:v>
                </c:pt>
                <c:pt idx="1">
                  <c:v>中国</c:v>
                </c:pt>
                <c:pt idx="2">
                  <c:v>英国</c:v>
                </c:pt>
                <c:pt idx="3">
                  <c:v>仏国</c:v>
                </c:pt>
                <c:pt idx="4">
                  <c:v>米国</c:v>
                </c:pt>
                <c:pt idx="5">
                  <c:v>カナダ</c:v>
                </c:pt>
              </c:strCache>
            </c:strRef>
          </c:cat>
          <c:val>
            <c:numRef>
              <c:f>課題４!$D$97:$I$97</c:f>
              <c:numCache>
                <c:formatCode>#,##0_);[Red]\(#,##0\)</c:formatCode>
                <c:ptCount val="6"/>
                <c:pt idx="0">
                  <c:v>241</c:v>
                </c:pt>
                <c:pt idx="1">
                  <c:v>175</c:v>
                </c:pt>
                <c:pt idx="2">
                  <c:v>110</c:v>
                </c:pt>
                <c:pt idx="3">
                  <c:v>130</c:v>
                </c:pt>
                <c:pt idx="4">
                  <c:v>410</c:v>
                </c:pt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7-4CBB-8F25-93D169E051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ercent"/>
        <c:splitPos val="12"/>
        <c:secondPieSize val="80"/>
        <c:serLines/>
      </c:ofPieChart>
      <c:spPr>
        <a:solidFill>
          <a:srgbClr val="FFC000"/>
        </a:solidFill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900"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週間売上</a:t>
            </a:r>
          </a:p>
        </c:rich>
      </c:tx>
      <c:layout/>
      <c:overlay val="0"/>
      <c:spPr>
        <a:solidFill>
          <a:srgbClr val="FFFF00"/>
        </a:solidFill>
        <a:ln>
          <a:solidFill>
            <a:srgbClr val="FF0000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課題１!$C$35</c:f>
              <c:strCache>
                <c:ptCount val="1"/>
                <c:pt idx="0">
                  <c:v>ＣＤ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課題１!$D$33:$I$34</c:f>
              <c:multiLvlStrCache>
                <c:ptCount val="6"/>
                <c:lvl>
                  <c:pt idx="0">
                    <c:v>渋谷店</c:v>
                  </c:pt>
                  <c:pt idx="1">
                    <c:v>品川店</c:v>
                  </c:pt>
                  <c:pt idx="2">
                    <c:v>銀座店</c:v>
                  </c:pt>
                  <c:pt idx="3">
                    <c:v>梅田店</c:v>
                  </c:pt>
                  <c:pt idx="4">
                    <c:v>天満店</c:v>
                  </c:pt>
                  <c:pt idx="5">
                    <c:v>難波店</c:v>
                  </c:pt>
                </c:lvl>
                <c:lvl>
                  <c:pt idx="0">
                    <c:v>東京</c:v>
                  </c:pt>
                  <c:pt idx="3">
                    <c:v>大阪</c:v>
                  </c:pt>
                </c:lvl>
              </c:multiLvlStrCache>
            </c:multiLvlStrRef>
          </c:cat>
          <c:val>
            <c:numRef>
              <c:f>課題１!$D$35:$I$35</c:f>
              <c:numCache>
                <c:formatCode>#,##0_);[Red]\(#,##0\)</c:formatCode>
                <c:ptCount val="6"/>
                <c:pt idx="0">
                  <c:v>2528</c:v>
                </c:pt>
                <c:pt idx="1">
                  <c:v>1056</c:v>
                </c:pt>
                <c:pt idx="2">
                  <c:v>843</c:v>
                </c:pt>
                <c:pt idx="3">
                  <c:v>2150</c:v>
                </c:pt>
                <c:pt idx="4">
                  <c:v>995</c:v>
                </c:pt>
                <c:pt idx="5">
                  <c:v>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4-4BCD-B5A4-F835D91FE780}"/>
            </c:ext>
          </c:extLst>
        </c:ser>
        <c:ser>
          <c:idx val="1"/>
          <c:order val="1"/>
          <c:tx>
            <c:strRef>
              <c:f>課題１!$C$36</c:f>
              <c:strCache>
                <c:ptCount val="1"/>
                <c:pt idx="0">
                  <c:v>ＤＶＤ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課題１!$D$33:$I$34</c:f>
              <c:multiLvlStrCache>
                <c:ptCount val="6"/>
                <c:lvl>
                  <c:pt idx="0">
                    <c:v>渋谷店</c:v>
                  </c:pt>
                  <c:pt idx="1">
                    <c:v>品川店</c:v>
                  </c:pt>
                  <c:pt idx="2">
                    <c:v>銀座店</c:v>
                  </c:pt>
                  <c:pt idx="3">
                    <c:v>梅田店</c:v>
                  </c:pt>
                  <c:pt idx="4">
                    <c:v>天満店</c:v>
                  </c:pt>
                  <c:pt idx="5">
                    <c:v>難波店</c:v>
                  </c:pt>
                </c:lvl>
                <c:lvl>
                  <c:pt idx="0">
                    <c:v>東京</c:v>
                  </c:pt>
                  <c:pt idx="3">
                    <c:v>大阪</c:v>
                  </c:pt>
                </c:lvl>
              </c:multiLvlStrCache>
            </c:multiLvlStrRef>
          </c:cat>
          <c:val>
            <c:numRef>
              <c:f>課題１!$D$36:$I$36</c:f>
              <c:numCache>
                <c:formatCode>#,##0_);[Red]\(#,##0\)</c:formatCode>
                <c:ptCount val="6"/>
                <c:pt idx="0">
                  <c:v>365</c:v>
                </c:pt>
                <c:pt idx="1">
                  <c:v>554</c:v>
                </c:pt>
                <c:pt idx="2">
                  <c:v>466</c:v>
                </c:pt>
                <c:pt idx="3">
                  <c:v>1025</c:v>
                </c:pt>
                <c:pt idx="4">
                  <c:v>579</c:v>
                </c:pt>
                <c:pt idx="5">
                  <c:v>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4-4BCD-B5A4-F835D91FE780}"/>
            </c:ext>
          </c:extLst>
        </c:ser>
        <c:ser>
          <c:idx val="2"/>
          <c:order val="2"/>
          <c:tx>
            <c:strRef>
              <c:f>課題１!$C$38</c:f>
              <c:strCache>
                <c:ptCount val="1"/>
                <c:pt idx="0">
                  <c:v>雑誌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課題１!$D$33:$I$34</c:f>
              <c:multiLvlStrCache>
                <c:ptCount val="6"/>
                <c:lvl>
                  <c:pt idx="0">
                    <c:v>渋谷店</c:v>
                  </c:pt>
                  <c:pt idx="1">
                    <c:v>品川店</c:v>
                  </c:pt>
                  <c:pt idx="2">
                    <c:v>銀座店</c:v>
                  </c:pt>
                  <c:pt idx="3">
                    <c:v>梅田店</c:v>
                  </c:pt>
                  <c:pt idx="4">
                    <c:v>天満店</c:v>
                  </c:pt>
                  <c:pt idx="5">
                    <c:v>難波店</c:v>
                  </c:pt>
                </c:lvl>
                <c:lvl>
                  <c:pt idx="0">
                    <c:v>東京</c:v>
                  </c:pt>
                  <c:pt idx="3">
                    <c:v>大阪</c:v>
                  </c:pt>
                </c:lvl>
              </c:multiLvlStrCache>
            </c:multiLvlStrRef>
          </c:cat>
          <c:val>
            <c:numRef>
              <c:f>課題１!$D$38:$I$38</c:f>
              <c:numCache>
                <c:formatCode>#,##0_);[Red]\(#,##0\)</c:formatCode>
                <c:ptCount val="6"/>
                <c:pt idx="0">
                  <c:v>305</c:v>
                </c:pt>
                <c:pt idx="1">
                  <c:v>1410</c:v>
                </c:pt>
                <c:pt idx="2">
                  <c:v>1203</c:v>
                </c:pt>
                <c:pt idx="3">
                  <c:v>1867</c:v>
                </c:pt>
                <c:pt idx="4">
                  <c:v>406</c:v>
                </c:pt>
                <c:pt idx="5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44-4BCD-B5A4-F835D91FE780}"/>
            </c:ext>
          </c:extLst>
        </c:ser>
        <c:ser>
          <c:idx val="3"/>
          <c:order val="3"/>
          <c:tx>
            <c:strRef>
              <c:f>課題１!$C$39</c:f>
              <c:strCache>
                <c:ptCount val="1"/>
                <c:pt idx="0">
                  <c:v>漫画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課題１!$D$33:$I$34</c:f>
              <c:multiLvlStrCache>
                <c:ptCount val="6"/>
                <c:lvl>
                  <c:pt idx="0">
                    <c:v>渋谷店</c:v>
                  </c:pt>
                  <c:pt idx="1">
                    <c:v>品川店</c:v>
                  </c:pt>
                  <c:pt idx="2">
                    <c:v>銀座店</c:v>
                  </c:pt>
                  <c:pt idx="3">
                    <c:v>梅田店</c:v>
                  </c:pt>
                  <c:pt idx="4">
                    <c:v>天満店</c:v>
                  </c:pt>
                  <c:pt idx="5">
                    <c:v>難波店</c:v>
                  </c:pt>
                </c:lvl>
                <c:lvl>
                  <c:pt idx="0">
                    <c:v>東京</c:v>
                  </c:pt>
                  <c:pt idx="3">
                    <c:v>大阪</c:v>
                  </c:pt>
                </c:lvl>
              </c:multiLvlStrCache>
            </c:multiLvlStrRef>
          </c:cat>
          <c:val>
            <c:numRef>
              <c:f>課題１!$D$39:$I$39</c:f>
              <c:numCache>
                <c:formatCode>#,##0_);[Red]\(#,##0\)</c:formatCode>
                <c:ptCount val="6"/>
                <c:pt idx="0">
                  <c:v>851</c:v>
                </c:pt>
                <c:pt idx="1">
                  <c:v>1536</c:v>
                </c:pt>
                <c:pt idx="2">
                  <c:v>469</c:v>
                </c:pt>
                <c:pt idx="3">
                  <c:v>1693</c:v>
                </c:pt>
                <c:pt idx="4">
                  <c:v>889</c:v>
                </c:pt>
                <c:pt idx="5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44-4BCD-B5A4-F835D91FE7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50"/>
        <c:axId val="80748928"/>
        <c:axId val="80750464"/>
      </c:barChart>
      <c:catAx>
        <c:axId val="8074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750464"/>
        <c:crosses val="autoZero"/>
        <c:auto val="1"/>
        <c:lblAlgn val="ctr"/>
        <c:lblOffset val="100"/>
        <c:noMultiLvlLbl val="0"/>
      </c:catAx>
      <c:valAx>
        <c:axId val="8075046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0748928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/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>
        <a:lumMod val="75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900"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商品別売上</a:t>
            </a:r>
          </a:p>
        </c:rich>
      </c:tx>
      <c:layout/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01696124842421"/>
          <c:y val="0.1388888888888889"/>
          <c:w val="0.73796576032225558"/>
          <c:h val="0.84814814814814865"/>
        </c:manualLayout>
      </c:layout>
      <c:pieChart>
        <c:varyColors val="1"/>
        <c:ser>
          <c:idx val="0"/>
          <c:order val="0"/>
          <c:spPr>
            <a:ln w="25400">
              <a:solidFill>
                <a:schemeClr val="tx1"/>
              </a:solidFill>
            </a:ln>
          </c:spPr>
          <c:dLbls>
            <c:spPr>
              <a:ln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(課題１!$C$64:$C$65,課題１!$C$67:$C$68)</c:f>
              <c:strCache>
                <c:ptCount val="4"/>
                <c:pt idx="0">
                  <c:v>ＣＤ</c:v>
                </c:pt>
                <c:pt idx="1">
                  <c:v>ＤＶＤ</c:v>
                </c:pt>
                <c:pt idx="2">
                  <c:v>雑誌</c:v>
                </c:pt>
                <c:pt idx="3">
                  <c:v>漫画</c:v>
                </c:pt>
              </c:strCache>
            </c:strRef>
          </c:cat>
          <c:val>
            <c:numRef>
              <c:f>(課題１!$J$64:$J$65,課題１!$J$67:$J$68)</c:f>
              <c:numCache>
                <c:formatCode>#,##0_);[Red]\(#,##0\)</c:formatCode>
                <c:ptCount val="4"/>
                <c:pt idx="0">
                  <c:v>9154</c:v>
                </c:pt>
                <c:pt idx="1">
                  <c:v>3787</c:v>
                </c:pt>
                <c:pt idx="2">
                  <c:v>5937</c:v>
                </c:pt>
                <c:pt idx="3">
                  <c:v>5813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D-461A-88ED-E64DA5F703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rgbClr val="FFC000"/>
    </a:soli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floor>
    <c:side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sideWall>
    <c:back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課題１!$D$92</c:f>
              <c:strCache>
                <c:ptCount val="1"/>
                <c:pt idx="0">
                  <c:v>渋谷店</c:v>
                </c:pt>
              </c:strCache>
            </c:strRef>
          </c:tx>
          <c:invertIfNegative val="0"/>
          <c:cat>
            <c:strRef>
              <c:f>(課題１!$C$93:$C$94,課題１!$C$96:$C$97)</c:f>
              <c:strCache>
                <c:ptCount val="4"/>
                <c:pt idx="0">
                  <c:v>ＣＤ</c:v>
                </c:pt>
                <c:pt idx="1">
                  <c:v>ＤＶＤ</c:v>
                </c:pt>
                <c:pt idx="2">
                  <c:v>雑誌</c:v>
                </c:pt>
                <c:pt idx="3">
                  <c:v>漫画</c:v>
                </c:pt>
              </c:strCache>
            </c:strRef>
          </c:cat>
          <c:val>
            <c:numRef>
              <c:f>(課題１!$D$93:$D$94,課題１!$D$96:$D$97)</c:f>
              <c:numCache>
                <c:formatCode>#,##0_);[Red]\(#,##0\)</c:formatCode>
                <c:ptCount val="4"/>
                <c:pt idx="0">
                  <c:v>2528</c:v>
                </c:pt>
                <c:pt idx="1">
                  <c:v>365</c:v>
                </c:pt>
                <c:pt idx="2">
                  <c:v>305</c:v>
                </c:pt>
                <c:pt idx="3">
                  <c:v>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B-4465-97AB-B18F55C2C679}"/>
            </c:ext>
          </c:extLst>
        </c:ser>
        <c:ser>
          <c:idx val="1"/>
          <c:order val="1"/>
          <c:tx>
            <c:strRef>
              <c:f>課題１!$E$92</c:f>
              <c:strCache>
                <c:ptCount val="1"/>
                <c:pt idx="0">
                  <c:v>品川店</c:v>
                </c:pt>
              </c:strCache>
            </c:strRef>
          </c:tx>
          <c:invertIfNegative val="0"/>
          <c:cat>
            <c:strRef>
              <c:f>(課題１!$C$93:$C$94,課題１!$C$96:$C$97)</c:f>
              <c:strCache>
                <c:ptCount val="4"/>
                <c:pt idx="0">
                  <c:v>ＣＤ</c:v>
                </c:pt>
                <c:pt idx="1">
                  <c:v>ＤＶＤ</c:v>
                </c:pt>
                <c:pt idx="2">
                  <c:v>雑誌</c:v>
                </c:pt>
                <c:pt idx="3">
                  <c:v>漫画</c:v>
                </c:pt>
              </c:strCache>
            </c:strRef>
          </c:cat>
          <c:val>
            <c:numRef>
              <c:f>(課題１!$E$93:$E$94,課題１!$E$96:$E$97)</c:f>
              <c:numCache>
                <c:formatCode>#,##0_);[Red]\(#,##0\)</c:formatCode>
                <c:ptCount val="4"/>
                <c:pt idx="0">
                  <c:v>1056</c:v>
                </c:pt>
                <c:pt idx="1">
                  <c:v>554</c:v>
                </c:pt>
                <c:pt idx="2">
                  <c:v>1410</c:v>
                </c:pt>
                <c:pt idx="3">
                  <c:v>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6B-4465-97AB-B18F55C2C679}"/>
            </c:ext>
          </c:extLst>
        </c:ser>
        <c:ser>
          <c:idx val="2"/>
          <c:order val="2"/>
          <c:tx>
            <c:strRef>
              <c:f>課題１!$F$92</c:f>
              <c:strCache>
                <c:ptCount val="1"/>
                <c:pt idx="0">
                  <c:v>銀座店</c:v>
                </c:pt>
              </c:strCache>
            </c:strRef>
          </c:tx>
          <c:invertIfNegative val="0"/>
          <c:cat>
            <c:strRef>
              <c:f>(課題１!$C$93:$C$94,課題１!$C$96:$C$97)</c:f>
              <c:strCache>
                <c:ptCount val="4"/>
                <c:pt idx="0">
                  <c:v>ＣＤ</c:v>
                </c:pt>
                <c:pt idx="1">
                  <c:v>ＤＶＤ</c:v>
                </c:pt>
                <c:pt idx="2">
                  <c:v>雑誌</c:v>
                </c:pt>
                <c:pt idx="3">
                  <c:v>漫画</c:v>
                </c:pt>
              </c:strCache>
            </c:strRef>
          </c:cat>
          <c:val>
            <c:numRef>
              <c:f>(課題１!$F$93:$F$94,課題１!$F$96:$F$97)</c:f>
              <c:numCache>
                <c:formatCode>#,##0_);[Red]\(#,##0\)</c:formatCode>
                <c:ptCount val="4"/>
                <c:pt idx="0">
                  <c:v>843</c:v>
                </c:pt>
                <c:pt idx="1">
                  <c:v>466</c:v>
                </c:pt>
                <c:pt idx="2">
                  <c:v>1203</c:v>
                </c:pt>
                <c:pt idx="3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6B-4465-97AB-B18F55C2C679}"/>
            </c:ext>
          </c:extLst>
        </c:ser>
        <c:ser>
          <c:idx val="3"/>
          <c:order val="3"/>
          <c:tx>
            <c:strRef>
              <c:f>課題１!$G$92</c:f>
              <c:strCache>
                <c:ptCount val="1"/>
                <c:pt idx="0">
                  <c:v>梅田店</c:v>
                </c:pt>
              </c:strCache>
            </c:strRef>
          </c:tx>
          <c:invertIfNegative val="0"/>
          <c:cat>
            <c:strRef>
              <c:f>(課題１!$C$93:$C$94,課題１!$C$96:$C$97)</c:f>
              <c:strCache>
                <c:ptCount val="4"/>
                <c:pt idx="0">
                  <c:v>ＣＤ</c:v>
                </c:pt>
                <c:pt idx="1">
                  <c:v>ＤＶＤ</c:v>
                </c:pt>
                <c:pt idx="2">
                  <c:v>雑誌</c:v>
                </c:pt>
                <c:pt idx="3">
                  <c:v>漫画</c:v>
                </c:pt>
              </c:strCache>
            </c:strRef>
          </c:cat>
          <c:val>
            <c:numRef>
              <c:f>(課題１!$G$93:$G$94,課題１!$G$96:$G$97)</c:f>
              <c:numCache>
                <c:formatCode>#,##0_);[Red]\(#,##0\)</c:formatCode>
                <c:ptCount val="4"/>
                <c:pt idx="0">
                  <c:v>2150</c:v>
                </c:pt>
                <c:pt idx="1">
                  <c:v>1025</c:v>
                </c:pt>
                <c:pt idx="2">
                  <c:v>1867</c:v>
                </c:pt>
                <c:pt idx="3">
                  <c:v>1693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6B-4465-97AB-B18F55C2C679}"/>
            </c:ext>
          </c:extLst>
        </c:ser>
        <c:ser>
          <c:idx val="4"/>
          <c:order val="4"/>
          <c:tx>
            <c:strRef>
              <c:f>課題１!$H$92</c:f>
              <c:strCache>
                <c:ptCount val="1"/>
                <c:pt idx="0">
                  <c:v>天満店</c:v>
                </c:pt>
              </c:strCache>
            </c:strRef>
          </c:tx>
          <c:invertIfNegative val="0"/>
          <c:cat>
            <c:strRef>
              <c:f>(課題１!$C$93:$C$94,課題１!$C$96:$C$97)</c:f>
              <c:strCache>
                <c:ptCount val="4"/>
                <c:pt idx="0">
                  <c:v>ＣＤ</c:v>
                </c:pt>
                <c:pt idx="1">
                  <c:v>ＤＶＤ</c:v>
                </c:pt>
                <c:pt idx="2">
                  <c:v>雑誌</c:v>
                </c:pt>
                <c:pt idx="3">
                  <c:v>漫画</c:v>
                </c:pt>
              </c:strCache>
            </c:strRef>
          </c:cat>
          <c:val>
            <c:numRef>
              <c:f>(課題１!$H$93:$H$94,課題１!$H$96:$H$97)</c:f>
              <c:numCache>
                <c:formatCode>#,##0_);[Red]\(#,##0\)</c:formatCode>
                <c:ptCount val="4"/>
                <c:pt idx="0">
                  <c:v>995</c:v>
                </c:pt>
                <c:pt idx="1">
                  <c:v>579</c:v>
                </c:pt>
                <c:pt idx="2">
                  <c:v>406</c:v>
                </c:pt>
                <c:pt idx="3">
                  <c:v>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6B-4465-97AB-B18F55C2C679}"/>
            </c:ext>
          </c:extLst>
        </c:ser>
        <c:ser>
          <c:idx val="5"/>
          <c:order val="5"/>
          <c:tx>
            <c:strRef>
              <c:f>課題１!$I$92</c:f>
              <c:strCache>
                <c:ptCount val="1"/>
                <c:pt idx="0">
                  <c:v>難波店</c:v>
                </c:pt>
              </c:strCache>
            </c:strRef>
          </c:tx>
          <c:invertIfNegative val="0"/>
          <c:cat>
            <c:strRef>
              <c:f>(課題１!$C$93:$C$94,課題１!$C$96:$C$97)</c:f>
              <c:strCache>
                <c:ptCount val="4"/>
                <c:pt idx="0">
                  <c:v>ＣＤ</c:v>
                </c:pt>
                <c:pt idx="1">
                  <c:v>ＤＶＤ</c:v>
                </c:pt>
                <c:pt idx="2">
                  <c:v>雑誌</c:v>
                </c:pt>
                <c:pt idx="3">
                  <c:v>漫画</c:v>
                </c:pt>
              </c:strCache>
            </c:strRef>
          </c:cat>
          <c:val>
            <c:numRef>
              <c:f>(課題１!$I$93:$I$94,課題１!$I$96:$I$97)</c:f>
              <c:numCache>
                <c:formatCode>#,##0_);[Red]\(#,##0\)</c:formatCode>
                <c:ptCount val="4"/>
                <c:pt idx="0">
                  <c:v>1582</c:v>
                </c:pt>
                <c:pt idx="1">
                  <c:v>798</c:v>
                </c:pt>
                <c:pt idx="2">
                  <c:v>746</c:v>
                </c:pt>
                <c:pt idx="3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6B-4465-97AB-B18F55C2C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100"/>
        <c:shape val="cylinder"/>
        <c:axId val="81870848"/>
        <c:axId val="81872384"/>
        <c:axId val="0"/>
      </c:bar3DChart>
      <c:catAx>
        <c:axId val="81870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1872384"/>
        <c:crosses val="autoZero"/>
        <c:auto val="1"/>
        <c:lblAlgn val="ctr"/>
        <c:lblOffset val="100"/>
        <c:noMultiLvlLbl val="0"/>
      </c:catAx>
      <c:valAx>
        <c:axId val="818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ja-JP" altLang="en-US" b="0"/>
                  <a:t>単位：万円</a:t>
                </a:r>
              </a:p>
            </c:rich>
          </c:tx>
          <c:layout>
            <c:manualLayout>
              <c:xMode val="edge"/>
              <c:yMode val="edge"/>
              <c:x val="0.78513445454206654"/>
              <c:y val="0.8031591226535296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818708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txPr>
    <a:bodyPr/>
    <a:lstStyle/>
    <a:p>
      <a:pPr>
        <a:defRPr sz="1100"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課題２!$B$6</c:f>
          <c:strCache>
            <c:ptCount val="1"/>
            <c:pt idx="0">
              <c:v>成績</c:v>
            </c:pt>
          </c:strCache>
        </c:strRef>
      </c:tx>
      <c:layout>
        <c:manualLayout>
          <c:xMode val="edge"/>
          <c:yMode val="edge"/>
          <c:x val="0.47571267096006065"/>
          <c:y val="2.645509480172889E-2"/>
        </c:manualLayout>
      </c:layout>
      <c:overlay val="0"/>
      <c:txPr>
        <a:bodyPr/>
        <a:lstStyle/>
        <a:p>
          <a:pPr>
            <a:defRPr u="sng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827632347336783E-2"/>
          <c:y val="0.23545034373538767"/>
          <c:w val="0.87437328958151694"/>
          <c:h val="0.52645638655440452"/>
        </c:manualLayout>
      </c:layout>
      <c:lineChart>
        <c:grouping val="standard"/>
        <c:varyColors val="0"/>
        <c:ser>
          <c:idx val="0"/>
          <c:order val="0"/>
          <c:tx>
            <c:strRef>
              <c:f>課題２!$B$7</c:f>
              <c:strCache>
                <c:ptCount val="1"/>
                <c:pt idx="0">
                  <c:v>国語</c:v>
                </c:pt>
              </c:strCache>
            </c:strRef>
          </c:tx>
          <c:cat>
            <c:strRef>
              <c:f>(課題２!$C$6:$E$6,課題２!$G$6:$I$6)</c:f>
              <c:strCache>
                <c:ptCount val="6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</c:strCache>
            </c:strRef>
          </c:cat>
          <c:val>
            <c:numRef>
              <c:f>(課題２!$C$7:$E$7,課題２!$G$7:$I$7)</c:f>
              <c:numCache>
                <c:formatCode>General</c:formatCode>
                <c:ptCount val="6"/>
                <c:pt idx="0">
                  <c:v>71</c:v>
                </c:pt>
                <c:pt idx="1">
                  <c:v>68</c:v>
                </c:pt>
                <c:pt idx="2">
                  <c:v>60</c:v>
                </c:pt>
                <c:pt idx="3">
                  <c:v>69</c:v>
                </c:pt>
                <c:pt idx="4">
                  <c:v>78</c:v>
                </c:pt>
                <c:pt idx="5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60-4E31-82C4-D0FEAB3C2629}"/>
            </c:ext>
          </c:extLst>
        </c:ser>
        <c:ser>
          <c:idx val="1"/>
          <c:order val="1"/>
          <c:tx>
            <c:strRef>
              <c:f>課題２!$B$8</c:f>
              <c:strCache>
                <c:ptCount val="1"/>
                <c:pt idx="0">
                  <c:v>算数</c:v>
                </c:pt>
              </c:strCache>
            </c:strRef>
          </c:tx>
          <c:cat>
            <c:strRef>
              <c:f>(課題２!$C$6:$E$6,課題２!$G$6:$I$6)</c:f>
              <c:strCache>
                <c:ptCount val="6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</c:strCache>
            </c:strRef>
          </c:cat>
          <c:val>
            <c:numRef>
              <c:f>(課題２!$C$8:$E$8,課題２!$G$8:$I$8)</c:f>
              <c:numCache>
                <c:formatCode>General</c:formatCode>
                <c:ptCount val="6"/>
                <c:pt idx="0">
                  <c:v>64</c:v>
                </c:pt>
                <c:pt idx="1">
                  <c:v>71</c:v>
                </c:pt>
                <c:pt idx="2">
                  <c:v>57</c:v>
                </c:pt>
                <c:pt idx="3">
                  <c:v>75</c:v>
                </c:pt>
                <c:pt idx="4">
                  <c:v>84</c:v>
                </c:pt>
                <c:pt idx="5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60-4E31-82C4-D0FEAB3C2629}"/>
            </c:ext>
          </c:extLst>
        </c:ser>
        <c:ser>
          <c:idx val="2"/>
          <c:order val="2"/>
          <c:tx>
            <c:strRef>
              <c:f>課題２!$B$9</c:f>
              <c:strCache>
                <c:ptCount val="1"/>
                <c:pt idx="0">
                  <c:v>理科</c:v>
                </c:pt>
              </c:strCache>
            </c:strRef>
          </c:tx>
          <c:cat>
            <c:strRef>
              <c:f>(課題２!$C$6:$E$6,課題２!$G$6:$I$6)</c:f>
              <c:strCache>
                <c:ptCount val="6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</c:strCache>
            </c:strRef>
          </c:cat>
          <c:val>
            <c:numRef>
              <c:f>(課題２!$C$9:$E$9,課題２!$G$9:$I$9)</c:f>
              <c:numCache>
                <c:formatCode>General</c:formatCode>
                <c:ptCount val="6"/>
                <c:pt idx="0">
                  <c:v>88</c:v>
                </c:pt>
                <c:pt idx="1">
                  <c:v>65</c:v>
                </c:pt>
                <c:pt idx="2">
                  <c:v>91</c:v>
                </c:pt>
                <c:pt idx="3">
                  <c:v>85</c:v>
                </c:pt>
                <c:pt idx="4">
                  <c:v>93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60-4E31-82C4-D0FEAB3C2629}"/>
            </c:ext>
          </c:extLst>
        </c:ser>
        <c:ser>
          <c:idx val="3"/>
          <c:order val="3"/>
          <c:tx>
            <c:strRef>
              <c:f>課題２!$B$10</c:f>
              <c:strCache>
                <c:ptCount val="1"/>
                <c:pt idx="0">
                  <c:v>社会</c:v>
                </c:pt>
              </c:strCache>
            </c:strRef>
          </c:tx>
          <c:cat>
            <c:strRef>
              <c:f>(課題２!$C$6:$E$6,課題２!$G$6:$I$6)</c:f>
              <c:strCache>
                <c:ptCount val="6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</c:strCache>
            </c:strRef>
          </c:cat>
          <c:val>
            <c:numRef>
              <c:f>(課題２!$C$10:$E$10,課題２!$G$10:$I$10)</c:f>
              <c:numCache>
                <c:formatCode>General</c:formatCode>
                <c:ptCount val="6"/>
                <c:pt idx="0">
                  <c:v>65</c:v>
                </c:pt>
                <c:pt idx="1">
                  <c:v>74</c:v>
                </c:pt>
                <c:pt idx="2">
                  <c:v>73</c:v>
                </c:pt>
                <c:pt idx="3">
                  <c:v>68</c:v>
                </c:pt>
                <c:pt idx="4">
                  <c:v>77</c:v>
                </c:pt>
                <c:pt idx="5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60-4E31-82C4-D0FEAB3C2629}"/>
            </c:ext>
          </c:extLst>
        </c:ser>
        <c:ser>
          <c:idx val="4"/>
          <c:order val="4"/>
          <c:tx>
            <c:strRef>
              <c:f>課題２!$B$12</c:f>
              <c:strCache>
                <c:ptCount val="1"/>
                <c:pt idx="0">
                  <c:v>図工</c:v>
                </c:pt>
              </c:strCache>
            </c:strRef>
          </c:tx>
          <c:cat>
            <c:strRef>
              <c:f>(課題２!$C$6:$E$6,課題２!$G$6:$I$6)</c:f>
              <c:strCache>
                <c:ptCount val="6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</c:strCache>
            </c:strRef>
          </c:cat>
          <c:val>
            <c:numRef>
              <c:f>(課題２!$C$12:$E$12,課題２!$G$12:$I$12)</c:f>
              <c:numCache>
                <c:formatCode>General</c:formatCode>
                <c:ptCount val="6"/>
                <c:pt idx="0">
                  <c:v>84</c:v>
                </c:pt>
                <c:pt idx="1">
                  <c:v>80</c:v>
                </c:pt>
                <c:pt idx="2">
                  <c:v>100</c:v>
                </c:pt>
                <c:pt idx="3">
                  <c:v>95</c:v>
                </c:pt>
                <c:pt idx="4">
                  <c:v>89</c:v>
                </c:pt>
                <c:pt idx="5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60-4E31-82C4-D0FEAB3C2629}"/>
            </c:ext>
          </c:extLst>
        </c:ser>
        <c:ser>
          <c:idx val="5"/>
          <c:order val="5"/>
          <c:tx>
            <c:strRef>
              <c:f>課題２!$B$13</c:f>
              <c:strCache>
                <c:ptCount val="1"/>
                <c:pt idx="0">
                  <c:v>体育</c:v>
                </c:pt>
              </c:strCache>
            </c:strRef>
          </c:tx>
          <c:cat>
            <c:strRef>
              <c:f>(課題２!$C$6:$E$6,課題２!$G$6:$I$6)</c:f>
              <c:strCache>
                <c:ptCount val="6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</c:strCache>
            </c:strRef>
          </c:cat>
          <c:val>
            <c:numRef>
              <c:f>(課題２!$C$13:$E$13,課題２!$G$13:$I$13)</c:f>
              <c:numCache>
                <c:formatCode>General</c:formatCode>
                <c:ptCount val="6"/>
                <c:pt idx="0">
                  <c:v>85</c:v>
                </c:pt>
                <c:pt idx="1">
                  <c:v>72</c:v>
                </c:pt>
                <c:pt idx="2">
                  <c:v>68</c:v>
                </c:pt>
                <c:pt idx="3">
                  <c:v>65</c:v>
                </c:pt>
                <c:pt idx="4">
                  <c:v>61</c:v>
                </c:pt>
                <c:pt idx="5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60-4E31-82C4-D0FEAB3C2629}"/>
            </c:ext>
          </c:extLst>
        </c:ser>
        <c:ser>
          <c:idx val="6"/>
          <c:order val="6"/>
          <c:tx>
            <c:strRef>
              <c:f>課題２!$B$14</c:f>
              <c:strCache>
                <c:ptCount val="1"/>
                <c:pt idx="0">
                  <c:v>音楽</c:v>
                </c:pt>
              </c:strCache>
            </c:strRef>
          </c:tx>
          <c:cat>
            <c:strRef>
              <c:f>(課題２!$C$6:$E$6,課題２!$G$6:$I$6)</c:f>
              <c:strCache>
                <c:ptCount val="6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</c:strCache>
            </c:strRef>
          </c:cat>
          <c:val>
            <c:numRef>
              <c:f>(課題２!$C$14:$E$14,課題２!$G$14:$I$14)</c:f>
              <c:numCache>
                <c:formatCode>General</c:formatCode>
                <c:ptCount val="6"/>
                <c:pt idx="0">
                  <c:v>51</c:v>
                </c:pt>
                <c:pt idx="1">
                  <c:v>48</c:v>
                </c:pt>
                <c:pt idx="2">
                  <c:v>39</c:v>
                </c:pt>
                <c:pt idx="3">
                  <c:v>34</c:v>
                </c:pt>
                <c:pt idx="4">
                  <c:v>30</c:v>
                </c:pt>
                <c:pt idx="5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60-4E31-82C4-D0FEAB3C2629}"/>
            </c:ext>
          </c:extLst>
        </c:ser>
        <c:ser>
          <c:idx val="7"/>
          <c:order val="7"/>
          <c:tx>
            <c:strRef>
              <c:f>課題２!$B$15</c:f>
              <c:strCache>
                <c:ptCount val="1"/>
                <c:pt idx="0">
                  <c:v>家庭科</c:v>
                </c:pt>
              </c:strCache>
            </c:strRef>
          </c:tx>
          <c:cat>
            <c:strRef>
              <c:f>(課題２!$C$6:$E$6,課題２!$G$6:$I$6)</c:f>
              <c:strCache>
                <c:ptCount val="6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</c:strCache>
            </c:strRef>
          </c:cat>
          <c:val>
            <c:numRef>
              <c:f>(課題２!$C$15:$E$15,課題２!$G$15:$I$15)</c:f>
              <c:numCache>
                <c:formatCode>General</c:formatCode>
                <c:ptCount val="6"/>
                <c:pt idx="0">
                  <c:v>63</c:v>
                </c:pt>
                <c:pt idx="1">
                  <c:v>68</c:v>
                </c:pt>
                <c:pt idx="2">
                  <c:v>65</c:v>
                </c:pt>
                <c:pt idx="3">
                  <c:v>69</c:v>
                </c:pt>
                <c:pt idx="4">
                  <c:v>60</c:v>
                </c:pt>
                <c:pt idx="5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60-4E31-82C4-D0FEAB3C2629}"/>
            </c:ext>
          </c:extLst>
        </c:ser>
        <c:ser>
          <c:idx val="8"/>
          <c:order val="8"/>
          <c:tx>
            <c:strRef>
              <c:f>課題２!$B$17</c:f>
              <c:strCache>
                <c:ptCount val="1"/>
                <c:pt idx="0">
                  <c:v>総平均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10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(課題２!$C$17:$E$17,課題２!$G$17:$I$17)</c:f>
              <c:numCache>
                <c:formatCode>General</c:formatCode>
                <c:ptCount val="6"/>
                <c:pt idx="0">
                  <c:v>71.375</c:v>
                </c:pt>
                <c:pt idx="1">
                  <c:v>68.25</c:v>
                </c:pt>
                <c:pt idx="2">
                  <c:v>69.125</c:v>
                </c:pt>
                <c:pt idx="3">
                  <c:v>70</c:v>
                </c:pt>
                <c:pt idx="4">
                  <c:v>71.5</c:v>
                </c:pt>
                <c:pt idx="5">
                  <c:v>78.5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1160-4E31-82C4-D0FEAB3C2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66528"/>
        <c:axId val="84168064"/>
      </c:lineChart>
      <c:catAx>
        <c:axId val="84166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8416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68064"/>
        <c:scaling>
          <c:orientation val="minMax"/>
          <c:max val="100"/>
          <c:min val="3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ja-JP" sz="1200"/>
                  <a:t>得点</a:t>
                </a:r>
              </a:p>
            </c:rich>
          </c:tx>
          <c:layout>
            <c:manualLayout>
              <c:xMode val="edge"/>
              <c:yMode val="edge"/>
              <c:x val="1.005026769633928E-2"/>
              <c:y val="0.1084658886870884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84166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5125669240848098E-2"/>
          <c:y val="0.8624360905363615"/>
          <c:w val="0.94975029730406391"/>
          <c:h val="0.11904792660777995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u="sng"/>
            </a:pPr>
            <a:r>
              <a:rPr lang="ja-JP" sz="1800" u="sng"/>
              <a:t>成績の推移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課題２!$B$45</c:f>
              <c:strCache>
                <c:ptCount val="1"/>
                <c:pt idx="0">
                  <c:v>国語</c:v>
                </c:pt>
              </c:strCache>
            </c:strRef>
          </c:tx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05-4063-89AC-53C9A5581C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(課題２!$C$44:$E$44,課題２!$G$44:$I$44,課題２!$K$44)</c:f>
              <c:strCache>
                <c:ptCount val="7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  <c:pt idx="6">
                  <c:v>年間</c:v>
                </c:pt>
              </c:strCache>
            </c:strRef>
          </c:cat>
          <c:val>
            <c:numRef>
              <c:f>(課題２!$C$45:$E$45,課題２!$G$45:$I$45,課題２!$K$45)</c:f>
              <c:numCache>
                <c:formatCode>#,##0_);[Red]\(#,##0\)</c:formatCode>
                <c:ptCount val="7"/>
                <c:pt idx="0">
                  <c:v>71</c:v>
                </c:pt>
                <c:pt idx="1">
                  <c:v>68</c:v>
                </c:pt>
                <c:pt idx="2">
                  <c:v>60</c:v>
                </c:pt>
                <c:pt idx="3">
                  <c:v>69</c:v>
                </c:pt>
                <c:pt idx="4">
                  <c:v>78</c:v>
                </c:pt>
                <c:pt idx="5">
                  <c:v>93</c:v>
                </c:pt>
                <c:pt idx="6">
                  <c:v>73.166666666666671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05-4063-89AC-53C9A5581C0C}"/>
            </c:ext>
          </c:extLst>
        </c:ser>
        <c:ser>
          <c:idx val="1"/>
          <c:order val="1"/>
          <c:tx>
            <c:strRef>
              <c:f>課題２!$B$46</c:f>
              <c:strCache>
                <c:ptCount val="1"/>
                <c:pt idx="0">
                  <c:v>算数</c:v>
                </c:pt>
              </c:strCache>
            </c:strRef>
          </c:tx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05-4063-89AC-53C9A5581C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(課題２!$C$44:$E$44,課題２!$G$44:$I$44,課題２!$K$44)</c:f>
              <c:strCache>
                <c:ptCount val="7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  <c:pt idx="6">
                  <c:v>年間</c:v>
                </c:pt>
              </c:strCache>
            </c:strRef>
          </c:cat>
          <c:val>
            <c:numRef>
              <c:f>(課題２!$C$46:$E$46,課題２!$G$46:$I$46,課題２!$K$46)</c:f>
              <c:numCache>
                <c:formatCode>#,##0_);[Red]\(#,##0\)</c:formatCode>
                <c:ptCount val="7"/>
                <c:pt idx="0">
                  <c:v>64</c:v>
                </c:pt>
                <c:pt idx="1">
                  <c:v>71</c:v>
                </c:pt>
                <c:pt idx="2">
                  <c:v>57</c:v>
                </c:pt>
                <c:pt idx="3">
                  <c:v>75</c:v>
                </c:pt>
                <c:pt idx="4">
                  <c:v>84</c:v>
                </c:pt>
                <c:pt idx="5">
                  <c:v>87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05-4063-89AC-53C9A5581C0C}"/>
            </c:ext>
          </c:extLst>
        </c:ser>
        <c:ser>
          <c:idx val="2"/>
          <c:order val="2"/>
          <c:tx>
            <c:strRef>
              <c:f>課題２!$B$47</c:f>
              <c:strCache>
                <c:ptCount val="1"/>
                <c:pt idx="0">
                  <c:v>理科</c:v>
                </c:pt>
              </c:strCache>
            </c:strRef>
          </c:tx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C05-4063-89AC-53C9A5581C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(課題２!$C$44:$E$44,課題２!$G$44:$I$44,課題２!$K$44)</c:f>
              <c:strCache>
                <c:ptCount val="7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  <c:pt idx="6">
                  <c:v>年間</c:v>
                </c:pt>
              </c:strCache>
            </c:strRef>
          </c:cat>
          <c:val>
            <c:numRef>
              <c:f>(課題２!$C$47:$E$47,課題２!$G$47:$I$47,課題２!$K$47)</c:f>
              <c:numCache>
                <c:formatCode>#,##0_);[Red]\(#,##0\)</c:formatCode>
                <c:ptCount val="7"/>
                <c:pt idx="0">
                  <c:v>88</c:v>
                </c:pt>
                <c:pt idx="1">
                  <c:v>65</c:v>
                </c:pt>
                <c:pt idx="2">
                  <c:v>91</c:v>
                </c:pt>
                <c:pt idx="3">
                  <c:v>85</c:v>
                </c:pt>
                <c:pt idx="4">
                  <c:v>93</c:v>
                </c:pt>
                <c:pt idx="5">
                  <c:v>100</c:v>
                </c:pt>
                <c:pt idx="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05-4063-89AC-53C9A5581C0C}"/>
            </c:ext>
          </c:extLst>
        </c:ser>
        <c:ser>
          <c:idx val="3"/>
          <c:order val="3"/>
          <c:tx>
            <c:strRef>
              <c:f>課題２!$B$48</c:f>
              <c:strCache>
                <c:ptCount val="1"/>
                <c:pt idx="0">
                  <c:v>社会</c:v>
                </c:pt>
              </c:strCache>
            </c:strRef>
          </c:tx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C05-4063-89AC-53C9A5581C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(課題２!$C$44:$E$44,課題２!$G$44:$I$44,課題２!$K$44)</c:f>
              <c:strCache>
                <c:ptCount val="7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  <c:pt idx="6">
                  <c:v>年間</c:v>
                </c:pt>
              </c:strCache>
            </c:strRef>
          </c:cat>
          <c:val>
            <c:numRef>
              <c:f>(課題２!$C$48:$E$48,課題２!$G$48:$I$48,課題２!$K$48)</c:f>
              <c:numCache>
                <c:formatCode>#,##0_);[Red]\(#,##0\)</c:formatCode>
                <c:ptCount val="7"/>
                <c:pt idx="0">
                  <c:v>65</c:v>
                </c:pt>
                <c:pt idx="1">
                  <c:v>74</c:v>
                </c:pt>
                <c:pt idx="2">
                  <c:v>73</c:v>
                </c:pt>
                <c:pt idx="3">
                  <c:v>68</c:v>
                </c:pt>
                <c:pt idx="4">
                  <c:v>77</c:v>
                </c:pt>
                <c:pt idx="5">
                  <c:v>81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05-4063-89AC-53C9A5581C0C}"/>
            </c:ext>
          </c:extLst>
        </c:ser>
        <c:ser>
          <c:idx val="4"/>
          <c:order val="4"/>
          <c:tx>
            <c:strRef>
              <c:f>課題２!$B$50</c:f>
              <c:strCache>
                <c:ptCount val="1"/>
                <c:pt idx="0">
                  <c:v>図工</c:v>
                </c:pt>
              </c:strCache>
            </c:strRef>
          </c:tx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C05-4063-89AC-53C9A5581C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(課題２!$C$44:$E$44,課題２!$G$44:$I$44,課題２!$K$44)</c:f>
              <c:strCache>
                <c:ptCount val="7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  <c:pt idx="6">
                  <c:v>年間</c:v>
                </c:pt>
              </c:strCache>
            </c:strRef>
          </c:cat>
          <c:val>
            <c:numRef>
              <c:f>(課題２!$C$50:$E$50,課題２!$G$50:$I$50,課題２!$K$50)</c:f>
              <c:numCache>
                <c:formatCode>#,##0_);[Red]\(#,##0\)</c:formatCode>
                <c:ptCount val="7"/>
                <c:pt idx="0">
                  <c:v>84</c:v>
                </c:pt>
                <c:pt idx="1">
                  <c:v>80</c:v>
                </c:pt>
                <c:pt idx="2">
                  <c:v>100</c:v>
                </c:pt>
                <c:pt idx="3">
                  <c:v>95</c:v>
                </c:pt>
                <c:pt idx="4">
                  <c:v>89</c:v>
                </c:pt>
                <c:pt idx="5">
                  <c:v>96</c:v>
                </c:pt>
                <c:pt idx="6">
                  <c:v>90.666666666666671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05-4063-89AC-53C9A5581C0C}"/>
            </c:ext>
          </c:extLst>
        </c:ser>
        <c:ser>
          <c:idx val="5"/>
          <c:order val="5"/>
          <c:tx>
            <c:strRef>
              <c:f>課題２!$B$51</c:f>
              <c:strCache>
                <c:ptCount val="1"/>
                <c:pt idx="0">
                  <c:v>体育</c:v>
                </c:pt>
              </c:strCache>
            </c:strRef>
          </c:tx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C05-4063-89AC-53C9A5581C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(課題２!$C$44:$E$44,課題２!$G$44:$I$44,課題２!$K$44)</c:f>
              <c:strCache>
                <c:ptCount val="7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  <c:pt idx="6">
                  <c:v>年間</c:v>
                </c:pt>
              </c:strCache>
            </c:strRef>
          </c:cat>
          <c:val>
            <c:numRef>
              <c:f>(課題２!$C$51:$E$51,課題２!$G$51:$I$51,課題２!$K$51)</c:f>
              <c:numCache>
                <c:formatCode>#,##0_);[Red]\(#,##0\)</c:formatCode>
                <c:ptCount val="7"/>
                <c:pt idx="0">
                  <c:v>85</c:v>
                </c:pt>
                <c:pt idx="1">
                  <c:v>72</c:v>
                </c:pt>
                <c:pt idx="2">
                  <c:v>68</c:v>
                </c:pt>
                <c:pt idx="3">
                  <c:v>65</c:v>
                </c:pt>
                <c:pt idx="4">
                  <c:v>61</c:v>
                </c:pt>
                <c:pt idx="5">
                  <c:v>60</c:v>
                </c:pt>
                <c:pt idx="6">
                  <c:v>68.5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C05-4063-89AC-53C9A5581C0C}"/>
            </c:ext>
          </c:extLst>
        </c:ser>
        <c:ser>
          <c:idx val="6"/>
          <c:order val="6"/>
          <c:tx>
            <c:strRef>
              <c:f>課題２!$B$52</c:f>
              <c:strCache>
                <c:ptCount val="1"/>
                <c:pt idx="0">
                  <c:v>音楽</c:v>
                </c:pt>
              </c:strCache>
            </c:strRef>
          </c:tx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C05-4063-89AC-53C9A5581C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(課題２!$C$44:$E$44,課題２!$G$44:$I$44,課題２!$K$44)</c:f>
              <c:strCache>
                <c:ptCount val="7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  <c:pt idx="6">
                  <c:v>年間</c:v>
                </c:pt>
              </c:strCache>
            </c:strRef>
          </c:cat>
          <c:val>
            <c:numRef>
              <c:f>(課題２!$C$52:$E$52,課題２!$G$52:$I$52,課題２!$K$52)</c:f>
              <c:numCache>
                <c:formatCode>#,##0_);[Red]\(#,##0\)</c:formatCode>
                <c:ptCount val="7"/>
                <c:pt idx="0">
                  <c:v>51</c:v>
                </c:pt>
                <c:pt idx="1">
                  <c:v>48</c:v>
                </c:pt>
                <c:pt idx="2">
                  <c:v>39</c:v>
                </c:pt>
                <c:pt idx="3">
                  <c:v>34</c:v>
                </c:pt>
                <c:pt idx="4">
                  <c:v>30</c:v>
                </c:pt>
                <c:pt idx="5">
                  <c:v>45</c:v>
                </c:pt>
                <c:pt idx="6">
                  <c:v>41.166666666666664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C05-4063-89AC-53C9A5581C0C}"/>
            </c:ext>
          </c:extLst>
        </c:ser>
        <c:ser>
          <c:idx val="7"/>
          <c:order val="7"/>
          <c:tx>
            <c:strRef>
              <c:f>課題２!$B$53</c:f>
              <c:strCache>
                <c:ptCount val="1"/>
                <c:pt idx="0">
                  <c:v>家庭科</c:v>
                </c:pt>
              </c:strCache>
            </c:strRef>
          </c:tx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C05-4063-89AC-53C9A5581C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(課題２!$C$44:$E$44,課題２!$G$44:$I$44,課題２!$K$44)</c:f>
              <c:strCache>
                <c:ptCount val="7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  <c:pt idx="6">
                  <c:v>年間</c:v>
                </c:pt>
              </c:strCache>
            </c:strRef>
          </c:cat>
          <c:val>
            <c:numRef>
              <c:f>(課題２!$C$53:$E$53,課題２!$G$53:$I$53,課題２!$K$53)</c:f>
              <c:numCache>
                <c:formatCode>#,##0_);[Red]\(#,##0\)</c:formatCode>
                <c:ptCount val="7"/>
                <c:pt idx="0">
                  <c:v>63</c:v>
                </c:pt>
                <c:pt idx="1">
                  <c:v>68</c:v>
                </c:pt>
                <c:pt idx="2">
                  <c:v>65</c:v>
                </c:pt>
                <c:pt idx="3">
                  <c:v>69</c:v>
                </c:pt>
                <c:pt idx="4">
                  <c:v>60</c:v>
                </c:pt>
                <c:pt idx="5">
                  <c:v>66</c:v>
                </c:pt>
                <c:pt idx="6">
                  <c:v>65.166666666666671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C05-4063-89AC-53C9A5581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84267776"/>
        <c:axId val="84269312"/>
      </c:barChart>
      <c:catAx>
        <c:axId val="84267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84269312"/>
        <c:crosses val="autoZero"/>
        <c:auto val="1"/>
        <c:lblAlgn val="ctr"/>
        <c:lblOffset val="100"/>
        <c:noMultiLvlLbl val="0"/>
      </c:catAx>
      <c:valAx>
        <c:axId val="84269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合計点</a:t>
                </a:r>
              </a:p>
            </c:rich>
          </c:tx>
          <c:layout>
            <c:manualLayout>
              <c:xMode val="edge"/>
              <c:yMode val="edge"/>
              <c:x val="0.21002117338882934"/>
              <c:y val="0.88966861598440561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84267776"/>
        <c:crosses val="max"/>
        <c:crossBetween val="between"/>
      </c:valAx>
    </c:plotArea>
    <c:legend>
      <c:legendPos val="l"/>
      <c:layout/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00B0F0"/>
    </a:solidFill>
    <a:ln w="63500">
      <a:solidFill>
        <a:schemeClr val="tx1"/>
      </a:solidFill>
      <a:prstDash val="sysDot"/>
    </a:ln>
  </c:spPr>
  <c:txPr>
    <a:bodyPr/>
    <a:lstStyle/>
    <a:p>
      <a:pPr>
        <a:defRPr sz="1100" baseline="0"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82E-2"/>
          <c:y val="4.2328042328042333E-2"/>
          <c:w val="0.93888888888888977"/>
          <c:h val="0.841269841269841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課題２!$B$81</c:f>
              <c:strCache>
                <c:ptCount val="1"/>
                <c:pt idx="0">
                  <c:v>国語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課題２!$K$81</c:f>
              <c:numCache>
                <c:formatCode>#,##0_);[Red]\(#,##0\)</c:formatCode>
                <c:ptCount val="1"/>
                <c:pt idx="0">
                  <c:v>73.166666666666671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E-414A-8151-596743FB3926}"/>
            </c:ext>
          </c:extLst>
        </c:ser>
        <c:ser>
          <c:idx val="1"/>
          <c:order val="1"/>
          <c:tx>
            <c:strRef>
              <c:f>課題２!$B$82</c:f>
              <c:strCache>
                <c:ptCount val="1"/>
                <c:pt idx="0">
                  <c:v>算数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課題２!$K$82</c:f>
              <c:numCache>
                <c:formatCode>#,##0_);[Red]\(#,##0\)</c:formatCode>
                <c:ptCount val="1"/>
                <c:pt idx="0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DE-414A-8151-596743FB3926}"/>
            </c:ext>
          </c:extLst>
        </c:ser>
        <c:ser>
          <c:idx val="2"/>
          <c:order val="2"/>
          <c:tx>
            <c:strRef>
              <c:f>課題２!$B$83</c:f>
              <c:strCache>
                <c:ptCount val="1"/>
                <c:pt idx="0">
                  <c:v>理科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課題２!$K$83</c:f>
              <c:numCache>
                <c:formatCode>#,##0_);[Red]\(#,##0\)</c:formatCode>
                <c:ptCount val="1"/>
                <c:pt idx="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DE-414A-8151-596743FB3926}"/>
            </c:ext>
          </c:extLst>
        </c:ser>
        <c:ser>
          <c:idx val="3"/>
          <c:order val="3"/>
          <c:tx>
            <c:strRef>
              <c:f>課題２!$B$84</c:f>
              <c:strCache>
                <c:ptCount val="1"/>
                <c:pt idx="0">
                  <c:v>社会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課題２!$K$84</c:f>
              <c:numCache>
                <c:formatCode>#,##0_);[Red]\(#,##0\)</c:formatCode>
                <c:ptCount val="1"/>
                <c:pt idx="0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DE-414A-8151-596743FB3926}"/>
            </c:ext>
          </c:extLst>
        </c:ser>
        <c:ser>
          <c:idx val="4"/>
          <c:order val="4"/>
          <c:tx>
            <c:strRef>
              <c:f>課題２!$B$86</c:f>
              <c:strCache>
                <c:ptCount val="1"/>
                <c:pt idx="0">
                  <c:v>図工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課題２!$K$86</c:f>
              <c:numCache>
                <c:formatCode>#,##0_);[Red]\(#,##0\)</c:formatCode>
                <c:ptCount val="1"/>
                <c:pt idx="0">
                  <c:v>90.666666666666671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DE-414A-8151-596743FB3926}"/>
            </c:ext>
          </c:extLst>
        </c:ser>
        <c:ser>
          <c:idx val="5"/>
          <c:order val="5"/>
          <c:tx>
            <c:strRef>
              <c:f>課題２!$B$87</c:f>
              <c:strCache>
                <c:ptCount val="1"/>
                <c:pt idx="0">
                  <c:v>体育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課題２!$K$87</c:f>
              <c:numCache>
                <c:formatCode>#,##0_);[Red]\(#,##0\)</c:formatCode>
                <c:ptCount val="1"/>
                <c:pt idx="0">
                  <c:v>68.5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DE-414A-8151-596743FB3926}"/>
            </c:ext>
          </c:extLst>
        </c:ser>
        <c:ser>
          <c:idx val="6"/>
          <c:order val="6"/>
          <c:tx>
            <c:strRef>
              <c:f>課題２!$B$88</c:f>
              <c:strCache>
                <c:ptCount val="1"/>
                <c:pt idx="0">
                  <c:v>音楽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課題２!$K$88</c:f>
              <c:numCache>
                <c:formatCode>#,##0_);[Red]\(#,##0\)</c:formatCode>
                <c:ptCount val="1"/>
                <c:pt idx="0">
                  <c:v>41.166666666666664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DE-414A-8151-596743FB3926}"/>
            </c:ext>
          </c:extLst>
        </c:ser>
        <c:ser>
          <c:idx val="7"/>
          <c:order val="7"/>
          <c:tx>
            <c:strRef>
              <c:f>課題２!$B$89</c:f>
              <c:strCache>
                <c:ptCount val="1"/>
                <c:pt idx="0">
                  <c:v>家庭科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課題２!$K$89</c:f>
              <c:numCache>
                <c:formatCode>#,##0_);[Red]\(#,##0\)</c:formatCode>
                <c:ptCount val="1"/>
                <c:pt idx="0">
                  <c:v>65.166666666666671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DE-414A-8151-596743FB39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4474880"/>
        <c:axId val="85533440"/>
      </c:barChart>
      <c:catAx>
        <c:axId val="84474880"/>
        <c:scaling>
          <c:orientation val="minMax"/>
        </c:scaling>
        <c:delete val="1"/>
        <c:axPos val="l"/>
        <c:majorTickMark val="out"/>
        <c:minorTickMark val="none"/>
        <c:tickLblPos val="none"/>
        <c:crossAx val="85533440"/>
        <c:crosses val="autoZero"/>
        <c:auto val="1"/>
        <c:lblAlgn val="ctr"/>
        <c:lblOffset val="100"/>
        <c:noMultiLvlLbl val="0"/>
      </c:catAx>
      <c:valAx>
        <c:axId val="855334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84474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ＭＳ 明朝" pitchFamily="17" charset="-128"/>
                <a:ea typeface="ＭＳ 明朝" pitchFamily="17" charset="-128"/>
              </a:defRPr>
            </a:pPr>
            <a:r>
              <a:rPr lang="ja-JP" sz="1400">
                <a:latin typeface="ＭＳ 明朝" pitchFamily="17" charset="-128"/>
                <a:ea typeface="ＭＳ 明朝" pitchFamily="17" charset="-128"/>
              </a:rPr>
              <a:t>試験結果</a:t>
            </a:r>
          </a:p>
        </c:rich>
      </c:tx>
      <c:layout/>
      <c:overlay val="0"/>
      <c:spPr>
        <a:solidFill>
          <a:srgbClr val="FFFF00"/>
        </a:solidFill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課題２!$B$106</c:f>
              <c:strCache>
                <c:ptCount val="1"/>
                <c:pt idx="0">
                  <c:v>平均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(課題２!$C$101:$E$101,課題２!$G$101:$I$101,課題２!$K$101)</c:f>
              <c:strCache>
                <c:ptCount val="7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  <c:pt idx="6">
                  <c:v>年間</c:v>
                </c:pt>
              </c:strCache>
            </c:strRef>
          </c:cat>
          <c:val>
            <c:numRef>
              <c:f>(課題２!$C$106:$E$106,課題２!$G$106:$I$106,課題２!$K$106)</c:f>
              <c:numCache>
                <c:formatCode>#,##0_);[Red]\(#,##0\)</c:formatCode>
                <c:ptCount val="7"/>
                <c:pt idx="0">
                  <c:v>72</c:v>
                </c:pt>
                <c:pt idx="1">
                  <c:v>69.5</c:v>
                </c:pt>
                <c:pt idx="2">
                  <c:v>70.25</c:v>
                </c:pt>
                <c:pt idx="3">
                  <c:v>74.25</c:v>
                </c:pt>
                <c:pt idx="4">
                  <c:v>83</c:v>
                </c:pt>
                <c:pt idx="5">
                  <c:v>90.25</c:v>
                </c:pt>
                <c:pt idx="6">
                  <c:v>76.541666666666671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4-4CE0-812E-9B1148FC7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5581824"/>
        <c:axId val="85583360"/>
      </c:barChart>
      <c:barChart>
        <c:barDir val="col"/>
        <c:grouping val="clustered"/>
        <c:varyColors val="0"/>
        <c:ser>
          <c:idx val="0"/>
          <c:order val="0"/>
          <c:tx>
            <c:strRef>
              <c:f>課題２!$B$102</c:f>
              <c:strCache>
                <c:ptCount val="1"/>
                <c:pt idx="0">
                  <c:v>国語</c:v>
                </c:pt>
              </c:strCache>
            </c:strRef>
          </c:tx>
          <c:invertIfNegative val="0"/>
          <c:cat>
            <c:strRef>
              <c:f>(課題２!$C$101:$E$101,課題２!$G$101:$I$101,課題２!$K$101)</c:f>
              <c:strCache>
                <c:ptCount val="7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  <c:pt idx="6">
                  <c:v>年間</c:v>
                </c:pt>
              </c:strCache>
            </c:strRef>
          </c:cat>
          <c:val>
            <c:numRef>
              <c:f>(課題２!$C$102:$E$102,課題２!$G$102:$I$102,課題２!$K$102)</c:f>
              <c:numCache>
                <c:formatCode>#,##0_);[Red]\(#,##0\)</c:formatCode>
                <c:ptCount val="7"/>
                <c:pt idx="0">
                  <c:v>71</c:v>
                </c:pt>
                <c:pt idx="1">
                  <c:v>68</c:v>
                </c:pt>
                <c:pt idx="2">
                  <c:v>60</c:v>
                </c:pt>
                <c:pt idx="3">
                  <c:v>69</c:v>
                </c:pt>
                <c:pt idx="4">
                  <c:v>78</c:v>
                </c:pt>
                <c:pt idx="5">
                  <c:v>93</c:v>
                </c:pt>
                <c:pt idx="6">
                  <c:v>73.166666666666671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D4-4CE0-812E-9B1148FC7B81}"/>
            </c:ext>
          </c:extLst>
        </c:ser>
        <c:ser>
          <c:idx val="1"/>
          <c:order val="1"/>
          <c:tx>
            <c:strRef>
              <c:f>課題２!$B$103</c:f>
              <c:strCache>
                <c:ptCount val="1"/>
                <c:pt idx="0">
                  <c:v>算数</c:v>
                </c:pt>
              </c:strCache>
            </c:strRef>
          </c:tx>
          <c:invertIfNegative val="0"/>
          <c:cat>
            <c:strRef>
              <c:f>(課題２!$C$101:$E$101,課題２!$G$101:$I$101,課題２!$K$101)</c:f>
              <c:strCache>
                <c:ptCount val="7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  <c:pt idx="6">
                  <c:v>年間</c:v>
                </c:pt>
              </c:strCache>
            </c:strRef>
          </c:cat>
          <c:val>
            <c:numRef>
              <c:f>(課題２!$C$103:$E$103,課題２!$G$103:$I$103,課題２!$K$103)</c:f>
              <c:numCache>
                <c:formatCode>#,##0_);[Red]\(#,##0\)</c:formatCode>
                <c:ptCount val="7"/>
                <c:pt idx="0">
                  <c:v>64</c:v>
                </c:pt>
                <c:pt idx="1">
                  <c:v>71</c:v>
                </c:pt>
                <c:pt idx="2">
                  <c:v>57</c:v>
                </c:pt>
                <c:pt idx="3">
                  <c:v>75</c:v>
                </c:pt>
                <c:pt idx="4">
                  <c:v>84</c:v>
                </c:pt>
                <c:pt idx="5">
                  <c:v>87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D4-4CE0-812E-9B1148FC7B81}"/>
            </c:ext>
          </c:extLst>
        </c:ser>
        <c:ser>
          <c:idx val="2"/>
          <c:order val="2"/>
          <c:tx>
            <c:strRef>
              <c:f>課題２!$B$104</c:f>
              <c:strCache>
                <c:ptCount val="1"/>
                <c:pt idx="0">
                  <c:v>理科</c:v>
                </c:pt>
              </c:strCache>
            </c:strRef>
          </c:tx>
          <c:invertIfNegative val="0"/>
          <c:cat>
            <c:strRef>
              <c:f>(課題２!$C$101:$E$101,課題２!$G$101:$I$101,課題２!$K$101)</c:f>
              <c:strCache>
                <c:ptCount val="7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  <c:pt idx="6">
                  <c:v>年間</c:v>
                </c:pt>
              </c:strCache>
            </c:strRef>
          </c:cat>
          <c:val>
            <c:numRef>
              <c:f>(課題２!$C$104:$E$104,課題２!$G$104:$I$104,課題２!$K$104)</c:f>
              <c:numCache>
                <c:formatCode>#,##0_);[Red]\(#,##0\)</c:formatCode>
                <c:ptCount val="7"/>
                <c:pt idx="0">
                  <c:v>88</c:v>
                </c:pt>
                <c:pt idx="1">
                  <c:v>65</c:v>
                </c:pt>
                <c:pt idx="2">
                  <c:v>91</c:v>
                </c:pt>
                <c:pt idx="3">
                  <c:v>85</c:v>
                </c:pt>
                <c:pt idx="4">
                  <c:v>93</c:v>
                </c:pt>
                <c:pt idx="5">
                  <c:v>100</c:v>
                </c:pt>
                <c:pt idx="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D4-4CE0-812E-9B1148FC7B81}"/>
            </c:ext>
          </c:extLst>
        </c:ser>
        <c:ser>
          <c:idx val="3"/>
          <c:order val="3"/>
          <c:tx>
            <c:strRef>
              <c:f>課題２!$B$105</c:f>
              <c:strCache>
                <c:ptCount val="1"/>
                <c:pt idx="0">
                  <c:v>社会</c:v>
                </c:pt>
              </c:strCache>
            </c:strRef>
          </c:tx>
          <c:invertIfNegative val="0"/>
          <c:cat>
            <c:strRef>
              <c:f>(課題２!$C$101:$E$101,課題２!$G$101:$I$101,課題２!$K$101)</c:f>
              <c:strCache>
                <c:ptCount val="7"/>
                <c:pt idx="0">
                  <c:v>５月</c:v>
                </c:pt>
                <c:pt idx="1">
                  <c:v>７月</c:v>
                </c:pt>
                <c:pt idx="2">
                  <c:v>９月</c:v>
                </c:pt>
                <c:pt idx="3">
                  <c:v>１１月</c:v>
                </c:pt>
                <c:pt idx="4">
                  <c:v>１月</c:v>
                </c:pt>
                <c:pt idx="5">
                  <c:v>３月</c:v>
                </c:pt>
                <c:pt idx="6">
                  <c:v>年間</c:v>
                </c:pt>
              </c:strCache>
            </c:strRef>
          </c:cat>
          <c:val>
            <c:numRef>
              <c:f>(課題２!$C$105:$E$105,課題２!$G$105:$I$105,課題２!$K$105)</c:f>
              <c:numCache>
                <c:formatCode>#,##0_);[Red]\(#,##0\)</c:formatCode>
                <c:ptCount val="7"/>
                <c:pt idx="0">
                  <c:v>65</c:v>
                </c:pt>
                <c:pt idx="1">
                  <c:v>74</c:v>
                </c:pt>
                <c:pt idx="2">
                  <c:v>73</c:v>
                </c:pt>
                <c:pt idx="3">
                  <c:v>68</c:v>
                </c:pt>
                <c:pt idx="4">
                  <c:v>77</c:v>
                </c:pt>
                <c:pt idx="5">
                  <c:v>81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D4-4CE0-812E-9B1148FC7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85594880"/>
        <c:axId val="85584896"/>
      </c:barChart>
      <c:catAx>
        <c:axId val="8558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583360"/>
        <c:crosses val="autoZero"/>
        <c:auto val="1"/>
        <c:lblAlgn val="ctr"/>
        <c:lblOffset val="100"/>
        <c:noMultiLvlLbl val="0"/>
      </c:catAx>
      <c:valAx>
        <c:axId val="85583360"/>
        <c:scaling>
          <c:orientation val="minMax"/>
          <c:max val="1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85581824"/>
        <c:crosses val="autoZero"/>
        <c:crossBetween val="between"/>
        <c:majorUnit val="20"/>
      </c:valAx>
      <c:valAx>
        <c:axId val="85584896"/>
        <c:scaling>
          <c:orientation val="minMax"/>
          <c:max val="100"/>
        </c:scaling>
        <c:delete val="1"/>
        <c:axPos val="r"/>
        <c:numFmt formatCode="#,##0_);[Red]\(#,##0\)" sourceLinked="1"/>
        <c:majorTickMark val="out"/>
        <c:minorTickMark val="none"/>
        <c:tickLblPos val="none"/>
        <c:crossAx val="85594880"/>
        <c:crosses val="max"/>
        <c:crossBetween val="between"/>
      </c:valAx>
      <c:catAx>
        <c:axId val="85594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558489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70C0"/>
                </a:solidFill>
                <a:latin typeface="ＭＳ 明朝" pitchFamily="17" charset="-128"/>
                <a:ea typeface="ＭＳ 明朝" pitchFamily="17" charset="-128"/>
              </a:defRPr>
            </a:pPr>
            <a:r>
              <a:rPr lang="ja-JP" sz="1600">
                <a:solidFill>
                  <a:srgbClr val="0070C0"/>
                </a:solidFill>
                <a:latin typeface="ＭＳ 明朝" pitchFamily="17" charset="-128"/>
                <a:ea typeface="ＭＳ 明朝" pitchFamily="17" charset="-128"/>
              </a:rPr>
              <a:t>曜日別残業時間数の推移</a:t>
            </a:r>
          </a:p>
        </c:rich>
      </c:tx>
      <c:layout/>
      <c:overlay val="0"/>
      <c:spPr>
        <a:solidFill>
          <a:srgbClr val="FFFF00"/>
        </a:solidFill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課題３!$B$5</c:f>
              <c:strCache>
                <c:ptCount val="1"/>
                <c:pt idx="0">
                  <c:v>生産第１課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課題３!$D$4:$H$4</c:f>
              <c:strCache>
                <c:ptCount val="5"/>
                <c:pt idx="0">
                  <c:v>月曜日</c:v>
                </c:pt>
                <c:pt idx="1">
                  <c:v>火曜日</c:v>
                </c:pt>
                <c:pt idx="2">
                  <c:v>水曜日</c:v>
                </c:pt>
                <c:pt idx="3">
                  <c:v>木曜日</c:v>
                </c:pt>
                <c:pt idx="4">
                  <c:v>金曜日</c:v>
                </c:pt>
              </c:strCache>
            </c:strRef>
          </c:cat>
          <c:val>
            <c:numRef>
              <c:f>課題３!$D$5:$H$5</c:f>
              <c:numCache>
                <c:formatCode>General</c:formatCode>
                <c:ptCount val="5"/>
                <c:pt idx="0">
                  <c:v>211</c:v>
                </c:pt>
                <c:pt idx="1">
                  <c:v>244</c:v>
                </c:pt>
                <c:pt idx="2">
                  <c:v>241</c:v>
                </c:pt>
                <c:pt idx="3">
                  <c:v>168</c:v>
                </c:pt>
                <c:pt idx="4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2-4EBB-807E-EFEAAEE3C244}"/>
            </c:ext>
          </c:extLst>
        </c:ser>
        <c:ser>
          <c:idx val="1"/>
          <c:order val="1"/>
          <c:tx>
            <c:strRef>
              <c:f>課題３!$B$6</c:f>
              <c:strCache>
                <c:ptCount val="1"/>
                <c:pt idx="0">
                  <c:v>生産第２課</c:v>
                </c:pt>
              </c:strCache>
            </c:strRef>
          </c:tx>
          <c:cat>
            <c:strRef>
              <c:f>課題３!$D$4:$H$4</c:f>
              <c:strCache>
                <c:ptCount val="5"/>
                <c:pt idx="0">
                  <c:v>月曜日</c:v>
                </c:pt>
                <c:pt idx="1">
                  <c:v>火曜日</c:v>
                </c:pt>
                <c:pt idx="2">
                  <c:v>水曜日</c:v>
                </c:pt>
                <c:pt idx="3">
                  <c:v>木曜日</c:v>
                </c:pt>
                <c:pt idx="4">
                  <c:v>金曜日</c:v>
                </c:pt>
              </c:strCache>
            </c:strRef>
          </c:cat>
          <c:val>
            <c:numRef>
              <c:f>課題３!$D$6:$H$6</c:f>
              <c:numCache>
                <c:formatCode>General</c:formatCode>
                <c:ptCount val="5"/>
                <c:pt idx="0">
                  <c:v>218</c:v>
                </c:pt>
                <c:pt idx="1">
                  <c:v>157</c:v>
                </c:pt>
                <c:pt idx="2">
                  <c:v>164</c:v>
                </c:pt>
                <c:pt idx="3">
                  <c:v>127</c:v>
                </c:pt>
                <c:pt idx="4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2-4EBB-807E-EFEAAEE3C244}"/>
            </c:ext>
          </c:extLst>
        </c:ser>
        <c:ser>
          <c:idx val="2"/>
          <c:order val="2"/>
          <c:tx>
            <c:strRef>
              <c:f>課題３!$B$7</c:f>
              <c:strCache>
                <c:ptCount val="1"/>
                <c:pt idx="0">
                  <c:v>生産第３課</c:v>
                </c:pt>
              </c:strCache>
            </c:strRef>
          </c:tx>
          <c:cat>
            <c:strRef>
              <c:f>課題３!$D$4:$H$4</c:f>
              <c:strCache>
                <c:ptCount val="5"/>
                <c:pt idx="0">
                  <c:v>月曜日</c:v>
                </c:pt>
                <c:pt idx="1">
                  <c:v>火曜日</c:v>
                </c:pt>
                <c:pt idx="2">
                  <c:v>水曜日</c:v>
                </c:pt>
                <c:pt idx="3">
                  <c:v>木曜日</c:v>
                </c:pt>
                <c:pt idx="4">
                  <c:v>金曜日</c:v>
                </c:pt>
              </c:strCache>
            </c:strRef>
          </c:cat>
          <c:val>
            <c:numRef>
              <c:f>課題３!$D$7:$H$7</c:f>
              <c:numCache>
                <c:formatCode>General</c:formatCode>
                <c:ptCount val="5"/>
                <c:pt idx="0">
                  <c:v>144</c:v>
                </c:pt>
                <c:pt idx="1">
                  <c:v>143</c:v>
                </c:pt>
                <c:pt idx="2">
                  <c:v>134</c:v>
                </c:pt>
                <c:pt idx="3">
                  <c:v>165</c:v>
                </c:pt>
                <c:pt idx="4">
                  <c:v>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A2-4EBB-807E-EFEAAEE3C244}"/>
            </c:ext>
          </c:extLst>
        </c:ser>
        <c:ser>
          <c:idx val="3"/>
          <c:order val="3"/>
          <c:tx>
            <c:strRef>
              <c:f>課題３!$B$8</c:f>
              <c:strCache>
                <c:ptCount val="1"/>
                <c:pt idx="0">
                  <c:v>生産第４課</c:v>
                </c:pt>
              </c:strCache>
            </c:strRef>
          </c:tx>
          <c:cat>
            <c:strRef>
              <c:f>課題３!$D$4:$H$4</c:f>
              <c:strCache>
                <c:ptCount val="5"/>
                <c:pt idx="0">
                  <c:v>月曜日</c:v>
                </c:pt>
                <c:pt idx="1">
                  <c:v>火曜日</c:v>
                </c:pt>
                <c:pt idx="2">
                  <c:v>水曜日</c:v>
                </c:pt>
                <c:pt idx="3">
                  <c:v>木曜日</c:v>
                </c:pt>
                <c:pt idx="4">
                  <c:v>金曜日</c:v>
                </c:pt>
              </c:strCache>
            </c:strRef>
          </c:cat>
          <c:val>
            <c:numRef>
              <c:f>課題３!$D$8:$H$8</c:f>
              <c:numCache>
                <c:formatCode>General</c:formatCode>
                <c:ptCount val="5"/>
                <c:pt idx="0">
                  <c:v>163</c:v>
                </c:pt>
                <c:pt idx="1">
                  <c:v>167</c:v>
                </c:pt>
                <c:pt idx="2">
                  <c:v>178</c:v>
                </c:pt>
                <c:pt idx="3">
                  <c:v>144</c:v>
                </c:pt>
                <c:pt idx="4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A2-4EBB-807E-EFEAAEE3C244}"/>
            </c:ext>
          </c:extLst>
        </c:ser>
        <c:ser>
          <c:idx val="4"/>
          <c:order val="4"/>
          <c:tx>
            <c:strRef>
              <c:f>課題３!$B$9</c:f>
              <c:strCache>
                <c:ptCount val="1"/>
                <c:pt idx="0">
                  <c:v>生産第５課</c:v>
                </c:pt>
              </c:strCache>
            </c:strRef>
          </c:tx>
          <c:cat>
            <c:strRef>
              <c:f>課題３!$D$4:$H$4</c:f>
              <c:strCache>
                <c:ptCount val="5"/>
                <c:pt idx="0">
                  <c:v>月曜日</c:v>
                </c:pt>
                <c:pt idx="1">
                  <c:v>火曜日</c:v>
                </c:pt>
                <c:pt idx="2">
                  <c:v>水曜日</c:v>
                </c:pt>
                <c:pt idx="3">
                  <c:v>木曜日</c:v>
                </c:pt>
                <c:pt idx="4">
                  <c:v>金曜日</c:v>
                </c:pt>
              </c:strCache>
            </c:strRef>
          </c:cat>
          <c:val>
            <c:numRef>
              <c:f>課題３!$D$9:$H$9</c:f>
              <c:numCache>
                <c:formatCode>General</c:formatCode>
                <c:ptCount val="5"/>
                <c:pt idx="0">
                  <c:v>143</c:v>
                </c:pt>
                <c:pt idx="1">
                  <c:v>199</c:v>
                </c:pt>
                <c:pt idx="2">
                  <c:v>183</c:v>
                </c:pt>
                <c:pt idx="3">
                  <c:v>177</c:v>
                </c:pt>
                <c:pt idx="4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A2-4EBB-807E-EFEAAEE3C244}"/>
            </c:ext>
          </c:extLst>
        </c:ser>
        <c:ser>
          <c:idx val="5"/>
          <c:order val="5"/>
          <c:tx>
            <c:strRef>
              <c:f>課題３!$B$10</c:f>
              <c:strCache>
                <c:ptCount val="1"/>
                <c:pt idx="0">
                  <c:v>生産第６課</c:v>
                </c:pt>
              </c:strCache>
            </c:strRef>
          </c:tx>
          <c:cat>
            <c:strRef>
              <c:f>課題３!$D$4:$H$4</c:f>
              <c:strCache>
                <c:ptCount val="5"/>
                <c:pt idx="0">
                  <c:v>月曜日</c:v>
                </c:pt>
                <c:pt idx="1">
                  <c:v>火曜日</c:v>
                </c:pt>
                <c:pt idx="2">
                  <c:v>水曜日</c:v>
                </c:pt>
                <c:pt idx="3">
                  <c:v>木曜日</c:v>
                </c:pt>
                <c:pt idx="4">
                  <c:v>金曜日</c:v>
                </c:pt>
              </c:strCache>
            </c:strRef>
          </c:cat>
          <c:val>
            <c:numRef>
              <c:f>課題３!$D$10:$H$10</c:f>
              <c:numCache>
                <c:formatCode>General</c:formatCode>
                <c:ptCount val="5"/>
                <c:pt idx="0">
                  <c:v>196</c:v>
                </c:pt>
                <c:pt idx="1">
                  <c:v>126</c:v>
                </c:pt>
                <c:pt idx="2">
                  <c:v>109</c:v>
                </c:pt>
                <c:pt idx="3">
                  <c:v>158</c:v>
                </c:pt>
                <c:pt idx="4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A2-4EBB-807E-EFEAAEE3C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34912"/>
        <c:axId val="85736448"/>
      </c:lineChart>
      <c:catAx>
        <c:axId val="8573491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85736448"/>
        <c:crosses val="autoZero"/>
        <c:auto val="1"/>
        <c:lblAlgn val="ctr"/>
        <c:lblOffset val="100"/>
        <c:noMultiLvlLbl val="0"/>
      </c:catAx>
      <c:valAx>
        <c:axId val="85736448"/>
        <c:scaling>
          <c:orientation val="minMax"/>
          <c:max val="250"/>
          <c:min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時間</a:t>
                </a:r>
              </a:p>
            </c:rich>
          </c:tx>
          <c:layout>
            <c:manualLayout>
              <c:xMode val="edge"/>
              <c:yMode val="edge"/>
              <c:x val="6.5408805031446554E-2"/>
              <c:y val="7.694525026476943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5734912"/>
        <c:crosses val="max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legend>
      <c:legendPos val="b"/>
      <c:layout/>
      <c:overlay val="0"/>
      <c:spPr>
        <a:solidFill>
          <a:schemeClr val="bg1"/>
        </a:solidFill>
        <a:ln>
          <a:solidFill>
            <a:sysClr val="windowText" lastClr="000000"/>
          </a:solidFill>
          <a:prstDash val="sysDot"/>
        </a:ln>
      </c:spPr>
    </c:legend>
    <c:plotVisOnly val="1"/>
    <c:dispBlanksAs val="gap"/>
    <c:showDLblsOverMax val="0"/>
  </c:chart>
  <c:spPr>
    <a:solidFill>
      <a:srgbClr val="00B0F0"/>
    </a:solidFill>
  </c:spPr>
  <c:txPr>
    <a:bodyPr/>
    <a:lstStyle/>
    <a:p>
      <a:pPr>
        <a:defRPr sz="1000">
          <a:latin typeface="ＭＳ Ｐゴシック" pitchFamily="50" charset="-128"/>
          <a:ea typeface="ＭＳ Ｐゴシック" pitchFamily="50" charset="-128"/>
        </a:defRPr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13</xdr:row>
      <xdr:rowOff>9525</xdr:rowOff>
    </xdr:from>
    <xdr:to>
      <xdr:col>9</xdr:col>
      <xdr:colOff>581024</xdr:colOff>
      <xdr:row>29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10</xdr:col>
      <xdr:colOff>0</xdr:colOff>
      <xdr:row>58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71</xdr:row>
      <xdr:rowOff>0</xdr:rowOff>
    </xdr:from>
    <xdr:to>
      <xdr:col>7</xdr:col>
      <xdr:colOff>1</xdr:colOff>
      <xdr:row>87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10</xdr:col>
      <xdr:colOff>0</xdr:colOff>
      <xdr:row>120</xdr:row>
      <xdr:rowOff>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14</xdr:col>
      <xdr:colOff>0</xdr:colOff>
      <xdr:row>39</xdr:row>
      <xdr:rowOff>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12</xdr:col>
      <xdr:colOff>0</xdr:colOff>
      <xdr:row>75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91</xdr:row>
      <xdr:rowOff>76200</xdr:rowOff>
    </xdr:from>
    <xdr:to>
      <xdr:col>11</xdr:col>
      <xdr:colOff>95250</xdr:colOff>
      <xdr:row>98</xdr:row>
      <xdr:rowOff>76200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200024</xdr:colOff>
      <xdr:row>113</xdr:row>
      <xdr:rowOff>0</xdr:rowOff>
    </xdr:from>
    <xdr:to>
      <xdr:col>11</xdr:col>
      <xdr:colOff>428624</xdr:colOff>
      <xdr:row>130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0</xdr:colOff>
      <xdr:row>37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11</xdr:col>
      <xdr:colOff>0</xdr:colOff>
      <xdr:row>72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9</xdr:col>
      <xdr:colOff>0</xdr:colOff>
      <xdr:row>110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129</xdr:row>
      <xdr:rowOff>0</xdr:rowOff>
    </xdr:from>
    <xdr:to>
      <xdr:col>11</xdr:col>
      <xdr:colOff>0</xdr:colOff>
      <xdr:row>147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19</xdr:row>
      <xdr:rowOff>0</xdr:rowOff>
    </xdr:from>
    <xdr:to>
      <xdr:col>9</xdr:col>
      <xdr:colOff>1</xdr:colOff>
      <xdr:row>43</xdr:row>
      <xdr:rowOff>0</xdr:rowOff>
    </xdr:to>
    <xdr:graphicFrame macro="">
      <xdr:nvGraphicFramePr>
        <xdr:cNvPr id="2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9</xdr:col>
      <xdr:colOff>0</xdr:colOff>
      <xdr:row>85</xdr:row>
      <xdr:rowOff>0</xdr:rowOff>
    </xdr:to>
    <xdr:graphicFrame macro="">
      <xdr:nvGraphicFramePr>
        <xdr:cNvPr id="3" name="Chart 20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9</xdr:col>
      <xdr:colOff>0</xdr:colOff>
      <xdr:row>120</xdr:row>
      <xdr:rowOff>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%20&#35506;&#38988;/EXCEL%20&#12486;&#12461;&#12473;&#12488;/&#12486;&#12461;&#12473;&#12488;&#65299;&#32026;/12-&#12464;&#12521;&#12501;1-&#35299;&#355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操作"/>
      <sheetName val="編集"/>
      <sheetName val="作成応用"/>
      <sheetName val="折れ線"/>
      <sheetName val="円"/>
      <sheetName val="レーダーチャート"/>
      <sheetName val="集合棒グラフ"/>
      <sheetName val="積上げ"/>
      <sheetName val="課題１"/>
      <sheetName val="課題２"/>
      <sheetName val="課題３"/>
      <sheetName val="課題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週間　店舗別売上</v>
          </cell>
        </row>
        <row r="5">
          <cell r="D5" t="str">
            <v>渋谷店</v>
          </cell>
          <cell r="E5" t="str">
            <v>品川店</v>
          </cell>
          <cell r="F5" t="str">
            <v>銀座店</v>
          </cell>
          <cell r="G5" t="str">
            <v>梅田店</v>
          </cell>
          <cell r="H5" t="str">
            <v>天満店</v>
          </cell>
          <cell r="I5" t="str">
            <v>難波店</v>
          </cell>
        </row>
        <row r="6">
          <cell r="B6" t="str">
            <v>音楽</v>
          </cell>
          <cell r="C6" t="str">
            <v>ＣＤ</v>
          </cell>
          <cell r="D6">
            <v>2528</v>
          </cell>
          <cell r="E6">
            <v>1056</v>
          </cell>
          <cell r="F6">
            <v>843</v>
          </cell>
          <cell r="G6">
            <v>2150</v>
          </cell>
          <cell r="H6">
            <v>995</v>
          </cell>
          <cell r="I6">
            <v>1582</v>
          </cell>
        </row>
        <row r="7">
          <cell r="C7" t="str">
            <v>ＤＶＤ</v>
          </cell>
          <cell r="D7">
            <v>365</v>
          </cell>
          <cell r="E7">
            <v>554</v>
          </cell>
          <cell r="F7">
            <v>466</v>
          </cell>
          <cell r="G7">
            <v>1025</v>
          </cell>
          <cell r="H7">
            <v>579</v>
          </cell>
          <cell r="I7">
            <v>798</v>
          </cell>
        </row>
        <row r="8">
          <cell r="D8">
            <v>2893</v>
          </cell>
          <cell r="E8">
            <v>1610</v>
          </cell>
          <cell r="F8">
            <v>1309</v>
          </cell>
          <cell r="G8">
            <v>3175</v>
          </cell>
          <cell r="H8">
            <v>1574</v>
          </cell>
          <cell r="I8">
            <v>2380</v>
          </cell>
        </row>
        <row r="9">
          <cell r="B9" t="str">
            <v>書籍</v>
          </cell>
          <cell r="C9" t="str">
            <v>雑誌</v>
          </cell>
          <cell r="D9">
            <v>305</v>
          </cell>
          <cell r="E9">
            <v>1410</v>
          </cell>
          <cell r="F9">
            <v>1203</v>
          </cell>
          <cell r="G9">
            <v>1867</v>
          </cell>
          <cell r="H9">
            <v>406</v>
          </cell>
          <cell r="I9">
            <v>746</v>
          </cell>
        </row>
        <row r="10">
          <cell r="C10" t="str">
            <v>漫画</v>
          </cell>
          <cell r="D10">
            <v>851</v>
          </cell>
          <cell r="E10">
            <v>1536</v>
          </cell>
          <cell r="F10">
            <v>469</v>
          </cell>
          <cell r="G10">
            <v>1693</v>
          </cell>
          <cell r="H10">
            <v>889</v>
          </cell>
          <cell r="I10">
            <v>375</v>
          </cell>
        </row>
        <row r="11">
          <cell r="D11">
            <v>1156</v>
          </cell>
          <cell r="E11">
            <v>2946</v>
          </cell>
          <cell r="F11">
            <v>1672</v>
          </cell>
          <cell r="G11">
            <v>3560</v>
          </cell>
          <cell r="H11">
            <v>1295</v>
          </cell>
          <cell r="I11">
            <v>1121</v>
          </cell>
        </row>
        <row r="33">
          <cell r="D33" t="str">
            <v>東京</v>
          </cell>
          <cell r="G33" t="str">
            <v>大阪</v>
          </cell>
        </row>
        <row r="34">
          <cell r="D34" t="str">
            <v>渋谷店</v>
          </cell>
          <cell r="E34" t="str">
            <v>品川店</v>
          </cell>
          <cell r="F34" t="str">
            <v>銀座店</v>
          </cell>
          <cell r="G34" t="str">
            <v>梅田店</v>
          </cell>
          <cell r="H34" t="str">
            <v>天満店</v>
          </cell>
          <cell r="I34" t="str">
            <v>難波店</v>
          </cell>
        </row>
        <row r="35">
          <cell r="C35" t="str">
            <v>ＣＤ</v>
          </cell>
          <cell r="D35">
            <v>2528</v>
          </cell>
          <cell r="E35">
            <v>1056</v>
          </cell>
          <cell r="F35">
            <v>843</v>
          </cell>
          <cell r="G35">
            <v>2150</v>
          </cell>
          <cell r="H35">
            <v>995</v>
          </cell>
          <cell r="I35">
            <v>1582</v>
          </cell>
        </row>
        <row r="36">
          <cell r="C36" t="str">
            <v>ＤＶＤ</v>
          </cell>
          <cell r="D36">
            <v>365</v>
          </cell>
          <cell r="E36">
            <v>554</v>
          </cell>
          <cell r="F36">
            <v>466</v>
          </cell>
          <cell r="G36">
            <v>1025</v>
          </cell>
          <cell r="H36">
            <v>579</v>
          </cell>
          <cell r="I36">
            <v>798</v>
          </cell>
        </row>
        <row r="38">
          <cell r="C38" t="str">
            <v>雑誌</v>
          </cell>
          <cell r="D38">
            <v>305</v>
          </cell>
          <cell r="E38">
            <v>1410</v>
          </cell>
          <cell r="F38">
            <v>1203</v>
          </cell>
          <cell r="G38">
            <v>1867</v>
          </cell>
          <cell r="H38">
            <v>406</v>
          </cell>
          <cell r="I38">
            <v>746</v>
          </cell>
        </row>
        <row r="39">
          <cell r="C39" t="str">
            <v>漫画</v>
          </cell>
          <cell r="D39">
            <v>851</v>
          </cell>
          <cell r="E39">
            <v>1536</v>
          </cell>
          <cell r="F39">
            <v>469</v>
          </cell>
          <cell r="G39">
            <v>1693</v>
          </cell>
          <cell r="H39">
            <v>889</v>
          </cell>
          <cell r="I39">
            <v>375</v>
          </cell>
        </row>
        <row r="64">
          <cell r="C64" t="str">
            <v>ＣＤ</v>
          </cell>
          <cell r="J64">
            <v>9154</v>
          </cell>
        </row>
        <row r="65">
          <cell r="C65" t="str">
            <v>ＤＶＤ</v>
          </cell>
          <cell r="J65">
            <v>3787</v>
          </cell>
        </row>
        <row r="67">
          <cell r="C67" t="str">
            <v>雑誌</v>
          </cell>
          <cell r="J67">
            <v>5937</v>
          </cell>
        </row>
        <row r="68">
          <cell r="C68" t="str">
            <v>漫画</v>
          </cell>
          <cell r="J68">
            <v>5813</v>
          </cell>
        </row>
        <row r="92">
          <cell r="D92" t="str">
            <v>渋谷店</v>
          </cell>
          <cell r="E92" t="str">
            <v>品川店</v>
          </cell>
          <cell r="F92" t="str">
            <v>銀座店</v>
          </cell>
          <cell r="G92" t="str">
            <v>梅田店</v>
          </cell>
          <cell r="H92" t="str">
            <v>天満店</v>
          </cell>
          <cell r="I92" t="str">
            <v>難波店</v>
          </cell>
        </row>
        <row r="93">
          <cell r="C93" t="str">
            <v>ＣＤ</v>
          </cell>
          <cell r="D93">
            <v>2528</v>
          </cell>
          <cell r="E93">
            <v>1056</v>
          </cell>
          <cell r="F93">
            <v>843</v>
          </cell>
          <cell r="G93">
            <v>2150</v>
          </cell>
          <cell r="H93">
            <v>995</v>
          </cell>
          <cell r="I93">
            <v>1582</v>
          </cell>
        </row>
        <row r="94">
          <cell r="C94" t="str">
            <v>ＤＶＤ</v>
          </cell>
          <cell r="D94">
            <v>365</v>
          </cell>
          <cell r="E94">
            <v>554</v>
          </cell>
          <cell r="F94">
            <v>466</v>
          </cell>
          <cell r="G94">
            <v>1025</v>
          </cell>
          <cell r="H94">
            <v>579</v>
          </cell>
          <cell r="I94">
            <v>798</v>
          </cell>
        </row>
        <row r="96">
          <cell r="C96" t="str">
            <v>雑誌</v>
          </cell>
          <cell r="D96">
            <v>305</v>
          </cell>
          <cell r="E96">
            <v>1410</v>
          </cell>
          <cell r="F96">
            <v>1203</v>
          </cell>
          <cell r="G96">
            <v>1867</v>
          </cell>
          <cell r="H96">
            <v>406</v>
          </cell>
          <cell r="I96">
            <v>746</v>
          </cell>
        </row>
        <row r="97">
          <cell r="C97" t="str">
            <v>漫画</v>
          </cell>
          <cell r="D97">
            <v>851</v>
          </cell>
          <cell r="E97">
            <v>1536</v>
          </cell>
          <cell r="F97">
            <v>469</v>
          </cell>
          <cell r="G97">
            <v>1693</v>
          </cell>
          <cell r="H97">
            <v>889</v>
          </cell>
          <cell r="I97">
            <v>375</v>
          </cell>
        </row>
        <row r="123">
          <cell r="I123" t="str">
            <v>単位：万円</v>
          </cell>
        </row>
        <row r="126">
          <cell r="C126" t="str">
            <v>ＣＤ</v>
          </cell>
          <cell r="J126">
            <v>9154</v>
          </cell>
        </row>
        <row r="127">
          <cell r="C127" t="str">
            <v>ＤＶＤ</v>
          </cell>
          <cell r="J127">
            <v>3787</v>
          </cell>
        </row>
        <row r="129">
          <cell r="C129" t="str">
            <v>雑誌</v>
          </cell>
          <cell r="J129">
            <v>5937</v>
          </cell>
        </row>
        <row r="130">
          <cell r="C130" t="str">
            <v>漫画</v>
          </cell>
          <cell r="J130">
            <v>5813</v>
          </cell>
        </row>
      </sheetData>
      <sheetData sheetId="9">
        <row r="6">
          <cell r="B6" t="str">
            <v>成績</v>
          </cell>
          <cell r="C6" t="str">
            <v>５月</v>
          </cell>
          <cell r="D6" t="str">
            <v>７月</v>
          </cell>
          <cell r="E6" t="str">
            <v>９月</v>
          </cell>
          <cell r="G6" t="str">
            <v>１１月</v>
          </cell>
          <cell r="H6" t="str">
            <v>１月</v>
          </cell>
          <cell r="I6" t="str">
            <v>３月</v>
          </cell>
        </row>
        <row r="7">
          <cell r="B7" t="str">
            <v>国語</v>
          </cell>
          <cell r="C7">
            <v>71</v>
          </cell>
          <cell r="D7">
            <v>68</v>
          </cell>
          <cell r="E7">
            <v>60</v>
          </cell>
          <cell r="G7">
            <v>69</v>
          </cell>
          <cell r="H7">
            <v>78</v>
          </cell>
          <cell r="I7">
            <v>93</v>
          </cell>
        </row>
        <row r="8">
          <cell r="B8" t="str">
            <v>算数</v>
          </cell>
          <cell r="C8">
            <v>64</v>
          </cell>
          <cell r="D8">
            <v>71</v>
          </cell>
          <cell r="E8">
            <v>57</v>
          </cell>
          <cell r="G8">
            <v>75</v>
          </cell>
          <cell r="H8">
            <v>84</v>
          </cell>
          <cell r="I8">
            <v>87</v>
          </cell>
        </row>
        <row r="9">
          <cell r="B9" t="str">
            <v>理科</v>
          </cell>
          <cell r="C9">
            <v>88</v>
          </cell>
          <cell r="D9">
            <v>65</v>
          </cell>
          <cell r="E9">
            <v>91</v>
          </cell>
          <cell r="G9">
            <v>85</v>
          </cell>
          <cell r="H9">
            <v>93</v>
          </cell>
          <cell r="I9">
            <v>100</v>
          </cell>
        </row>
        <row r="10">
          <cell r="B10" t="str">
            <v>社会</v>
          </cell>
          <cell r="C10">
            <v>65</v>
          </cell>
          <cell r="D10">
            <v>74</v>
          </cell>
          <cell r="E10">
            <v>73</v>
          </cell>
          <cell r="G10">
            <v>68</v>
          </cell>
          <cell r="H10">
            <v>77</v>
          </cell>
          <cell r="I10">
            <v>81</v>
          </cell>
        </row>
        <row r="12">
          <cell r="B12" t="str">
            <v>図工</v>
          </cell>
          <cell r="C12">
            <v>84</v>
          </cell>
          <cell r="D12">
            <v>80</v>
          </cell>
          <cell r="E12">
            <v>100</v>
          </cell>
          <cell r="G12">
            <v>95</v>
          </cell>
          <cell r="H12">
            <v>89</v>
          </cell>
          <cell r="I12">
            <v>96</v>
          </cell>
        </row>
        <row r="13">
          <cell r="B13" t="str">
            <v>体育</v>
          </cell>
          <cell r="C13">
            <v>85</v>
          </cell>
          <cell r="D13">
            <v>72</v>
          </cell>
          <cell r="E13">
            <v>68</v>
          </cell>
          <cell r="G13">
            <v>65</v>
          </cell>
          <cell r="H13">
            <v>61</v>
          </cell>
          <cell r="I13">
            <v>60</v>
          </cell>
        </row>
        <row r="14">
          <cell r="B14" t="str">
            <v>音楽</v>
          </cell>
          <cell r="C14">
            <v>51</v>
          </cell>
          <cell r="D14">
            <v>48</v>
          </cell>
          <cell r="E14">
            <v>39</v>
          </cell>
          <cell r="G14">
            <v>34</v>
          </cell>
          <cell r="H14">
            <v>30</v>
          </cell>
          <cell r="I14">
            <v>45</v>
          </cell>
        </row>
        <row r="15">
          <cell r="B15" t="str">
            <v>家庭科</v>
          </cell>
          <cell r="C15">
            <v>63</v>
          </cell>
          <cell r="D15">
            <v>68</v>
          </cell>
          <cell r="E15">
            <v>65</v>
          </cell>
          <cell r="G15">
            <v>69</v>
          </cell>
          <cell r="H15">
            <v>60</v>
          </cell>
          <cell r="I15">
            <v>66</v>
          </cell>
        </row>
        <row r="17">
          <cell r="B17" t="str">
            <v>総平均</v>
          </cell>
          <cell r="C17">
            <v>71.375</v>
          </cell>
          <cell r="D17">
            <v>68.25</v>
          </cell>
          <cell r="E17">
            <v>69.125</v>
          </cell>
          <cell r="G17">
            <v>70</v>
          </cell>
          <cell r="H17">
            <v>71.5</v>
          </cell>
          <cell r="I17">
            <v>78.5</v>
          </cell>
        </row>
        <row r="44">
          <cell r="C44" t="str">
            <v>５月</v>
          </cell>
          <cell r="D44" t="str">
            <v>７月</v>
          </cell>
          <cell r="E44" t="str">
            <v>９月</v>
          </cell>
          <cell r="G44" t="str">
            <v>１１月</v>
          </cell>
          <cell r="H44" t="str">
            <v>１月</v>
          </cell>
          <cell r="I44" t="str">
            <v>３月</v>
          </cell>
          <cell r="K44" t="str">
            <v>年間</v>
          </cell>
        </row>
        <row r="45">
          <cell r="B45" t="str">
            <v>国語</v>
          </cell>
          <cell r="C45">
            <v>71</v>
          </cell>
          <cell r="D45">
            <v>68</v>
          </cell>
          <cell r="E45">
            <v>60</v>
          </cell>
          <cell r="G45">
            <v>69</v>
          </cell>
          <cell r="H45">
            <v>78</v>
          </cell>
          <cell r="I45">
            <v>93</v>
          </cell>
          <cell r="K45">
            <v>73.166666666666671</v>
          </cell>
        </row>
        <row r="46">
          <cell r="B46" t="str">
            <v>算数</v>
          </cell>
          <cell r="C46">
            <v>64</v>
          </cell>
          <cell r="D46">
            <v>71</v>
          </cell>
          <cell r="E46">
            <v>57</v>
          </cell>
          <cell r="G46">
            <v>75</v>
          </cell>
          <cell r="H46">
            <v>84</v>
          </cell>
          <cell r="I46">
            <v>87</v>
          </cell>
          <cell r="K46">
            <v>73</v>
          </cell>
        </row>
        <row r="47">
          <cell r="B47" t="str">
            <v>理科</v>
          </cell>
          <cell r="C47">
            <v>88</v>
          </cell>
          <cell r="D47">
            <v>65</v>
          </cell>
          <cell r="E47">
            <v>91</v>
          </cell>
          <cell r="G47">
            <v>85</v>
          </cell>
          <cell r="H47">
            <v>93</v>
          </cell>
          <cell r="I47">
            <v>100</v>
          </cell>
          <cell r="K47">
            <v>87</v>
          </cell>
        </row>
        <row r="48">
          <cell r="B48" t="str">
            <v>社会</v>
          </cell>
          <cell r="C48">
            <v>65</v>
          </cell>
          <cell r="D48">
            <v>74</v>
          </cell>
          <cell r="E48">
            <v>73</v>
          </cell>
          <cell r="G48">
            <v>68</v>
          </cell>
          <cell r="H48">
            <v>77</v>
          </cell>
          <cell r="I48">
            <v>81</v>
          </cell>
          <cell r="K48">
            <v>73</v>
          </cell>
        </row>
        <row r="50">
          <cell r="B50" t="str">
            <v>図工</v>
          </cell>
          <cell r="C50">
            <v>84</v>
          </cell>
          <cell r="D50">
            <v>80</v>
          </cell>
          <cell r="E50">
            <v>100</v>
          </cell>
          <cell r="G50">
            <v>95</v>
          </cell>
          <cell r="H50">
            <v>89</v>
          </cell>
          <cell r="I50">
            <v>96</v>
          </cell>
          <cell r="K50">
            <v>90.666666666666671</v>
          </cell>
        </row>
        <row r="51">
          <cell r="B51" t="str">
            <v>体育</v>
          </cell>
          <cell r="C51">
            <v>85</v>
          </cell>
          <cell r="D51">
            <v>72</v>
          </cell>
          <cell r="E51">
            <v>68</v>
          </cell>
          <cell r="G51">
            <v>65</v>
          </cell>
          <cell r="H51">
            <v>61</v>
          </cell>
          <cell r="I51">
            <v>60</v>
          </cell>
          <cell r="K51">
            <v>68.5</v>
          </cell>
        </row>
        <row r="52">
          <cell r="B52" t="str">
            <v>音楽</v>
          </cell>
          <cell r="C52">
            <v>51</v>
          </cell>
          <cell r="D52">
            <v>48</v>
          </cell>
          <cell r="E52">
            <v>39</v>
          </cell>
          <cell r="G52">
            <v>34</v>
          </cell>
          <cell r="H52">
            <v>30</v>
          </cell>
          <cell r="I52">
            <v>45</v>
          </cell>
          <cell r="K52">
            <v>41.166666666666664</v>
          </cell>
        </row>
        <row r="53">
          <cell r="B53" t="str">
            <v>家庭科</v>
          </cell>
          <cell r="C53">
            <v>63</v>
          </cell>
          <cell r="D53">
            <v>68</v>
          </cell>
          <cell r="E53">
            <v>65</v>
          </cell>
          <cell r="G53">
            <v>69</v>
          </cell>
          <cell r="H53">
            <v>60</v>
          </cell>
          <cell r="I53">
            <v>66</v>
          </cell>
          <cell r="K53">
            <v>65.166666666666671</v>
          </cell>
        </row>
        <row r="81">
          <cell r="B81" t="str">
            <v>国語</v>
          </cell>
          <cell r="K81">
            <v>73.166666666666671</v>
          </cell>
        </row>
        <row r="82">
          <cell r="B82" t="str">
            <v>算数</v>
          </cell>
          <cell r="K82">
            <v>73</v>
          </cell>
        </row>
        <row r="83">
          <cell r="B83" t="str">
            <v>理科</v>
          </cell>
          <cell r="K83">
            <v>87</v>
          </cell>
        </row>
        <row r="84">
          <cell r="B84" t="str">
            <v>社会</v>
          </cell>
          <cell r="K84">
            <v>73</v>
          </cell>
        </row>
        <row r="86">
          <cell r="B86" t="str">
            <v>図工</v>
          </cell>
          <cell r="K86">
            <v>90.666666666666671</v>
          </cell>
        </row>
        <row r="87">
          <cell r="B87" t="str">
            <v>体育</v>
          </cell>
          <cell r="K87">
            <v>68.5</v>
          </cell>
        </row>
        <row r="88">
          <cell r="B88" t="str">
            <v>音楽</v>
          </cell>
          <cell r="K88">
            <v>41.166666666666664</v>
          </cell>
        </row>
        <row r="89">
          <cell r="B89" t="str">
            <v>家庭科</v>
          </cell>
          <cell r="K89">
            <v>65.166666666666671</v>
          </cell>
        </row>
        <row r="101">
          <cell r="C101" t="str">
            <v>５月</v>
          </cell>
          <cell r="D101" t="str">
            <v>７月</v>
          </cell>
          <cell r="E101" t="str">
            <v>９月</v>
          </cell>
          <cell r="G101" t="str">
            <v>１１月</v>
          </cell>
          <cell r="H101" t="str">
            <v>１月</v>
          </cell>
          <cell r="I101" t="str">
            <v>３月</v>
          </cell>
          <cell r="K101" t="str">
            <v>年間</v>
          </cell>
        </row>
        <row r="102">
          <cell r="B102" t="str">
            <v>国語</v>
          </cell>
          <cell r="C102">
            <v>71</v>
          </cell>
          <cell r="D102">
            <v>68</v>
          </cell>
          <cell r="E102">
            <v>60</v>
          </cell>
          <cell r="G102">
            <v>69</v>
          </cell>
          <cell r="H102">
            <v>78</v>
          </cell>
          <cell r="I102">
            <v>93</v>
          </cell>
          <cell r="K102">
            <v>73.166666666666671</v>
          </cell>
        </row>
        <row r="103">
          <cell r="B103" t="str">
            <v>算数</v>
          </cell>
          <cell r="C103">
            <v>64</v>
          </cell>
          <cell r="D103">
            <v>71</v>
          </cell>
          <cell r="E103">
            <v>57</v>
          </cell>
          <cell r="G103">
            <v>75</v>
          </cell>
          <cell r="H103">
            <v>84</v>
          </cell>
          <cell r="I103">
            <v>87</v>
          </cell>
          <cell r="K103">
            <v>73</v>
          </cell>
        </row>
        <row r="104">
          <cell r="B104" t="str">
            <v>理科</v>
          </cell>
          <cell r="C104">
            <v>88</v>
          </cell>
          <cell r="D104">
            <v>65</v>
          </cell>
          <cell r="E104">
            <v>91</v>
          </cell>
          <cell r="G104">
            <v>85</v>
          </cell>
          <cell r="H104">
            <v>93</v>
          </cell>
          <cell r="I104">
            <v>100</v>
          </cell>
          <cell r="K104">
            <v>87</v>
          </cell>
        </row>
        <row r="105">
          <cell r="B105" t="str">
            <v>社会</v>
          </cell>
          <cell r="C105">
            <v>65</v>
          </cell>
          <cell r="D105">
            <v>74</v>
          </cell>
          <cell r="E105">
            <v>73</v>
          </cell>
          <cell r="G105">
            <v>68</v>
          </cell>
          <cell r="H105">
            <v>77</v>
          </cell>
          <cell r="I105">
            <v>81</v>
          </cell>
          <cell r="K105">
            <v>73</v>
          </cell>
        </row>
        <row r="106">
          <cell r="B106" t="str">
            <v>平均</v>
          </cell>
          <cell r="C106">
            <v>72</v>
          </cell>
          <cell r="D106">
            <v>69.5</v>
          </cell>
          <cell r="E106">
            <v>70.25</v>
          </cell>
          <cell r="G106">
            <v>74.25</v>
          </cell>
          <cell r="H106">
            <v>83</v>
          </cell>
          <cell r="I106">
            <v>90.25</v>
          </cell>
          <cell r="K106">
            <v>76.541666666666671</v>
          </cell>
        </row>
      </sheetData>
      <sheetData sheetId="10">
        <row r="4">
          <cell r="D4" t="str">
            <v>月曜日</v>
          </cell>
          <cell r="E4" t="str">
            <v>火曜日</v>
          </cell>
          <cell r="F4" t="str">
            <v>水曜日</v>
          </cell>
          <cell r="G4" t="str">
            <v>木曜日</v>
          </cell>
          <cell r="H4" t="str">
            <v>金曜日</v>
          </cell>
        </row>
        <row r="5">
          <cell r="B5" t="str">
            <v>生産第１課</v>
          </cell>
          <cell r="D5">
            <v>211</v>
          </cell>
          <cell r="E5">
            <v>244</v>
          </cell>
          <cell r="F5">
            <v>241</v>
          </cell>
          <cell r="G5">
            <v>168</v>
          </cell>
          <cell r="H5">
            <v>209</v>
          </cell>
        </row>
        <row r="6">
          <cell r="B6" t="str">
            <v>生産第２課</v>
          </cell>
          <cell r="D6">
            <v>218</v>
          </cell>
          <cell r="E6">
            <v>157</v>
          </cell>
          <cell r="F6">
            <v>164</v>
          </cell>
          <cell r="G6">
            <v>127</v>
          </cell>
          <cell r="H6">
            <v>124</v>
          </cell>
        </row>
        <row r="7">
          <cell r="B7" t="str">
            <v>生産第３課</v>
          </cell>
          <cell r="D7">
            <v>144</v>
          </cell>
          <cell r="E7">
            <v>143</v>
          </cell>
          <cell r="F7">
            <v>134</v>
          </cell>
          <cell r="G7">
            <v>165</v>
          </cell>
          <cell r="H7">
            <v>169</v>
          </cell>
        </row>
        <row r="8">
          <cell r="B8" t="str">
            <v>生産第４課</v>
          </cell>
          <cell r="D8">
            <v>163</v>
          </cell>
          <cell r="E8">
            <v>167</v>
          </cell>
          <cell r="F8">
            <v>178</v>
          </cell>
          <cell r="G8">
            <v>144</v>
          </cell>
          <cell r="H8">
            <v>105</v>
          </cell>
        </row>
        <row r="9">
          <cell r="B9" t="str">
            <v>生産第５課</v>
          </cell>
          <cell r="D9">
            <v>143</v>
          </cell>
          <cell r="E9">
            <v>199</v>
          </cell>
          <cell r="F9">
            <v>183</v>
          </cell>
          <cell r="G9">
            <v>177</v>
          </cell>
          <cell r="H9">
            <v>180</v>
          </cell>
        </row>
        <row r="10">
          <cell r="B10" t="str">
            <v>生産第６課</v>
          </cell>
          <cell r="D10">
            <v>196</v>
          </cell>
          <cell r="E10">
            <v>126</v>
          </cell>
          <cell r="F10">
            <v>109</v>
          </cell>
          <cell r="G10">
            <v>158</v>
          </cell>
          <cell r="H10">
            <v>164</v>
          </cell>
        </row>
        <row r="43">
          <cell r="D43">
            <v>41365</v>
          </cell>
          <cell r="E43">
            <v>41366</v>
          </cell>
          <cell r="F43">
            <v>41367</v>
          </cell>
          <cell r="G43">
            <v>41370</v>
          </cell>
          <cell r="H43">
            <v>41371</v>
          </cell>
        </row>
        <row r="44">
          <cell r="B44" t="str">
            <v>生産第１課</v>
          </cell>
          <cell r="D44">
            <v>211</v>
          </cell>
          <cell r="E44">
            <v>244</v>
          </cell>
          <cell r="F44">
            <v>241</v>
          </cell>
          <cell r="G44">
            <v>168</v>
          </cell>
          <cell r="H44">
            <v>209</v>
          </cell>
        </row>
        <row r="47">
          <cell r="B47" t="str">
            <v>生産第４課</v>
          </cell>
          <cell r="D47">
            <v>163</v>
          </cell>
          <cell r="E47">
            <v>167</v>
          </cell>
          <cell r="F47">
            <v>178</v>
          </cell>
          <cell r="G47">
            <v>144</v>
          </cell>
          <cell r="H47">
            <v>105</v>
          </cell>
        </row>
        <row r="79">
          <cell r="B79" t="str">
            <v>第１課</v>
          </cell>
          <cell r="H79">
            <v>1073</v>
          </cell>
        </row>
        <row r="80">
          <cell r="B80" t="str">
            <v>第２課</v>
          </cell>
          <cell r="H80">
            <v>790</v>
          </cell>
        </row>
        <row r="81">
          <cell r="B81" t="str">
            <v>第３課</v>
          </cell>
          <cell r="H81">
            <v>755</v>
          </cell>
        </row>
        <row r="82">
          <cell r="B82" t="str">
            <v>第４課</v>
          </cell>
          <cell r="H82">
            <v>422</v>
          </cell>
        </row>
        <row r="83">
          <cell r="B83" t="str">
            <v>第５課</v>
          </cell>
          <cell r="H83">
            <v>882</v>
          </cell>
        </row>
        <row r="84">
          <cell r="B84" t="str">
            <v>第６課</v>
          </cell>
          <cell r="H84">
            <v>677</v>
          </cell>
        </row>
        <row r="116">
          <cell r="D116">
            <v>41365</v>
          </cell>
          <cell r="E116">
            <v>41366</v>
          </cell>
          <cell r="F116">
            <v>41367</v>
          </cell>
          <cell r="G116">
            <v>41370</v>
          </cell>
          <cell r="H116">
            <v>41371</v>
          </cell>
        </row>
        <row r="117">
          <cell r="B117" t="str">
            <v>生産第１課</v>
          </cell>
          <cell r="D117">
            <v>211</v>
          </cell>
          <cell r="E117">
            <v>244</v>
          </cell>
          <cell r="F117">
            <v>241</v>
          </cell>
          <cell r="G117">
            <v>168</v>
          </cell>
          <cell r="H117">
            <v>209</v>
          </cell>
        </row>
        <row r="118">
          <cell r="B118" t="str">
            <v>生産第２課</v>
          </cell>
          <cell r="D118">
            <v>218</v>
          </cell>
          <cell r="E118">
            <v>157</v>
          </cell>
          <cell r="F118">
            <v>164</v>
          </cell>
          <cell r="G118">
            <v>127</v>
          </cell>
          <cell r="H118">
            <v>124</v>
          </cell>
        </row>
        <row r="119">
          <cell r="B119" t="str">
            <v>生産第３課</v>
          </cell>
          <cell r="D119">
            <v>144</v>
          </cell>
          <cell r="E119">
            <v>143</v>
          </cell>
          <cell r="F119">
            <v>134</v>
          </cell>
          <cell r="G119">
            <v>165</v>
          </cell>
          <cell r="H119">
            <v>169</v>
          </cell>
        </row>
        <row r="120">
          <cell r="B120" t="str">
            <v>生産第４課</v>
          </cell>
          <cell r="D120">
            <v>163</v>
          </cell>
          <cell r="E120">
            <v>167</v>
          </cell>
          <cell r="F120">
            <v>178</v>
          </cell>
          <cell r="G120">
            <v>144</v>
          </cell>
          <cell r="H120">
            <v>105</v>
          </cell>
        </row>
        <row r="121">
          <cell r="B121" t="str">
            <v>生産第５課</v>
          </cell>
          <cell r="D121">
            <v>143</v>
          </cell>
          <cell r="E121">
            <v>199</v>
          </cell>
          <cell r="F121">
            <v>183</v>
          </cell>
          <cell r="G121">
            <v>177</v>
          </cell>
          <cell r="H121">
            <v>180</v>
          </cell>
        </row>
        <row r="122">
          <cell r="B122" t="str">
            <v>生産第６課</v>
          </cell>
          <cell r="D122">
            <v>196</v>
          </cell>
          <cell r="E122">
            <v>126</v>
          </cell>
          <cell r="F122">
            <v>109</v>
          </cell>
          <cell r="G122">
            <v>158</v>
          </cell>
          <cell r="H122">
            <v>164</v>
          </cell>
        </row>
      </sheetData>
      <sheetData sheetId="11">
        <row r="5">
          <cell r="D5" t="str">
            <v>日本</v>
          </cell>
          <cell r="E5" t="str">
            <v>中国</v>
          </cell>
          <cell r="F5" t="str">
            <v>英国</v>
          </cell>
          <cell r="G5" t="str">
            <v>仏国</v>
          </cell>
          <cell r="H5" t="str">
            <v>米国</v>
          </cell>
          <cell r="I5" t="str">
            <v>カナダ</v>
          </cell>
        </row>
        <row r="6">
          <cell r="B6" t="str">
            <v>前々年度</v>
          </cell>
          <cell r="C6" t="str">
            <v>第４期</v>
          </cell>
          <cell r="D6">
            <v>63</v>
          </cell>
          <cell r="E6">
            <v>35</v>
          </cell>
          <cell r="F6">
            <v>38</v>
          </cell>
          <cell r="G6">
            <v>35</v>
          </cell>
          <cell r="H6">
            <v>128</v>
          </cell>
          <cell r="I6">
            <v>43</v>
          </cell>
        </row>
        <row r="7">
          <cell r="C7" t="str">
            <v>第３期</v>
          </cell>
          <cell r="D7">
            <v>54</v>
          </cell>
          <cell r="E7">
            <v>32</v>
          </cell>
          <cell r="F7">
            <v>35</v>
          </cell>
          <cell r="G7">
            <v>31</v>
          </cell>
          <cell r="H7">
            <v>107</v>
          </cell>
          <cell r="I7">
            <v>43</v>
          </cell>
        </row>
        <row r="8">
          <cell r="C8" t="str">
            <v>第２期</v>
          </cell>
          <cell r="D8">
            <v>49</v>
          </cell>
          <cell r="E8">
            <v>29</v>
          </cell>
          <cell r="F8">
            <v>41</v>
          </cell>
          <cell r="G8">
            <v>37</v>
          </cell>
          <cell r="H8">
            <v>75</v>
          </cell>
          <cell r="I8">
            <v>31</v>
          </cell>
        </row>
        <row r="9">
          <cell r="C9" t="str">
            <v>第１期</v>
          </cell>
          <cell r="D9">
            <v>51</v>
          </cell>
          <cell r="E9">
            <v>24</v>
          </cell>
          <cell r="F9">
            <v>30</v>
          </cell>
          <cell r="G9">
            <v>29</v>
          </cell>
          <cell r="H9">
            <v>100</v>
          </cell>
          <cell r="I9">
            <v>25</v>
          </cell>
        </row>
        <row r="10">
          <cell r="B10" t="str">
            <v>前年度</v>
          </cell>
          <cell r="C10" t="str">
            <v>第４期</v>
          </cell>
          <cell r="D10">
            <v>71</v>
          </cell>
          <cell r="E10">
            <v>66</v>
          </cell>
          <cell r="F10">
            <v>41</v>
          </cell>
          <cell r="G10">
            <v>28</v>
          </cell>
          <cell r="H10">
            <v>120</v>
          </cell>
          <cell r="I10">
            <v>50</v>
          </cell>
        </row>
        <row r="11">
          <cell r="C11" t="str">
            <v>第３期</v>
          </cell>
          <cell r="D11">
            <v>61</v>
          </cell>
          <cell r="E11">
            <v>63</v>
          </cell>
          <cell r="F11">
            <v>32</v>
          </cell>
          <cell r="G11">
            <v>33</v>
          </cell>
          <cell r="H11">
            <v>112</v>
          </cell>
          <cell r="I11">
            <v>41</v>
          </cell>
        </row>
        <row r="12">
          <cell r="C12" t="str">
            <v>第２期</v>
          </cell>
          <cell r="D12">
            <v>40</v>
          </cell>
          <cell r="E12">
            <v>63</v>
          </cell>
          <cell r="F12">
            <v>46</v>
          </cell>
          <cell r="G12">
            <v>40</v>
          </cell>
          <cell r="H12">
            <v>85</v>
          </cell>
          <cell r="I12">
            <v>27</v>
          </cell>
        </row>
        <row r="13">
          <cell r="C13" t="str">
            <v>第１期</v>
          </cell>
          <cell r="D13">
            <v>55</v>
          </cell>
          <cell r="E13">
            <v>60</v>
          </cell>
          <cell r="F13">
            <v>24</v>
          </cell>
          <cell r="G13">
            <v>28</v>
          </cell>
          <cell r="H13">
            <v>101</v>
          </cell>
          <cell r="I13">
            <v>20</v>
          </cell>
        </row>
        <row r="50">
          <cell r="D50" t="str">
            <v>日本</v>
          </cell>
          <cell r="E50" t="str">
            <v>中国</v>
          </cell>
          <cell r="F50" t="str">
            <v>英国</v>
          </cell>
          <cell r="G50" t="str">
            <v>仏国</v>
          </cell>
          <cell r="H50" t="str">
            <v>米国</v>
          </cell>
          <cell r="I50" t="str">
            <v>カナダ</v>
          </cell>
        </row>
        <row r="60">
          <cell r="D60">
            <v>4.6082949308755783E-2</v>
          </cell>
          <cell r="E60">
            <v>0.26</v>
          </cell>
          <cell r="F60">
            <v>-6.9444444444444198E-3</v>
          </cell>
          <cell r="G60">
            <v>-2.2727272727272707E-2</v>
          </cell>
          <cell r="H60">
            <v>1.9512195121951237E-2</v>
          </cell>
          <cell r="I60">
            <v>-2.8169014084507005E-2</v>
          </cell>
        </row>
        <row r="126">
          <cell r="D126" t="str">
            <v>日本</v>
          </cell>
          <cell r="E126" t="str">
            <v>中国</v>
          </cell>
          <cell r="F126" t="str">
            <v>英国</v>
          </cell>
          <cell r="G126" t="str">
            <v>仏国</v>
          </cell>
          <cell r="H126" t="str">
            <v>米国</v>
          </cell>
          <cell r="I126" t="str">
            <v>カナダ</v>
          </cell>
        </row>
        <row r="131">
          <cell r="B131" t="str">
            <v>前年度</v>
          </cell>
          <cell r="C131" t="str">
            <v>第４期</v>
          </cell>
          <cell r="D131">
            <v>71</v>
          </cell>
          <cell r="E131">
            <v>66</v>
          </cell>
          <cell r="F131">
            <v>41</v>
          </cell>
          <cell r="G131">
            <v>28</v>
          </cell>
          <cell r="H131">
            <v>120</v>
          </cell>
          <cell r="I131">
            <v>50</v>
          </cell>
        </row>
        <row r="132">
          <cell r="C132" t="str">
            <v>第３期</v>
          </cell>
          <cell r="D132">
            <v>61</v>
          </cell>
          <cell r="E132">
            <v>63</v>
          </cell>
          <cell r="F132">
            <v>32</v>
          </cell>
          <cell r="G132">
            <v>33</v>
          </cell>
          <cell r="H132">
            <v>112</v>
          </cell>
          <cell r="I132">
            <v>41</v>
          </cell>
        </row>
        <row r="133">
          <cell r="C133" t="str">
            <v>第２期</v>
          </cell>
          <cell r="D133">
            <v>40</v>
          </cell>
          <cell r="E133">
            <v>63</v>
          </cell>
          <cell r="F133">
            <v>46</v>
          </cell>
          <cell r="G133">
            <v>40</v>
          </cell>
          <cell r="H133">
            <v>85</v>
          </cell>
          <cell r="I133">
            <v>27</v>
          </cell>
        </row>
        <row r="134">
          <cell r="C134" t="str">
            <v>第１期</v>
          </cell>
          <cell r="D134">
            <v>55</v>
          </cell>
          <cell r="E134">
            <v>60</v>
          </cell>
          <cell r="F134">
            <v>24</v>
          </cell>
          <cell r="G134">
            <v>28</v>
          </cell>
          <cell r="H134">
            <v>101</v>
          </cell>
          <cell r="I134">
            <v>20</v>
          </cell>
        </row>
        <row r="168">
          <cell r="D168" t="str">
            <v>日本</v>
          </cell>
          <cell r="E168" t="str">
            <v>中国</v>
          </cell>
          <cell r="F168" t="str">
            <v>英国</v>
          </cell>
          <cell r="G168" t="str">
            <v>仏国</v>
          </cell>
          <cell r="H168" t="str">
            <v>米国</v>
          </cell>
          <cell r="I168" t="str">
            <v>カナダ</v>
          </cell>
        </row>
        <row r="173">
          <cell r="D173">
            <v>241</v>
          </cell>
          <cell r="E173">
            <v>175</v>
          </cell>
          <cell r="F173">
            <v>110</v>
          </cell>
          <cell r="G173">
            <v>130</v>
          </cell>
          <cell r="H173">
            <v>410</v>
          </cell>
          <cell r="I173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S99"/>
  <sheetViews>
    <sheetView tabSelected="1" workbookViewId="0">
      <selection sqref="A1:M1"/>
    </sheetView>
  </sheetViews>
  <sheetFormatPr defaultRowHeight="13.5" x14ac:dyDescent="0.15"/>
  <cols>
    <col min="1" max="2" width="2.625" style="2" customWidth="1"/>
    <col min="3" max="3" width="5.625" style="2" bestFit="1" customWidth="1"/>
    <col min="4" max="10" width="7.625" style="2" customWidth="1"/>
    <col min="11" max="11" width="3.625" style="2" customWidth="1"/>
    <col min="12" max="12" width="2.625" style="2" customWidth="1"/>
    <col min="13" max="13" width="5.625" style="2" bestFit="1" customWidth="1"/>
    <col min="14" max="20" width="7.625" style="2" customWidth="1"/>
    <col min="21" max="16384" width="9" style="2"/>
  </cols>
  <sheetData>
    <row r="1" spans="1:19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9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9" ht="15" thickBot="1" x14ac:dyDescent="0.2">
      <c r="B3" s="3" t="s">
        <v>2</v>
      </c>
      <c r="C3" s="3"/>
      <c r="D3" s="3"/>
      <c r="I3" s="4" t="s">
        <v>3</v>
      </c>
      <c r="J3" s="4"/>
      <c r="K3" s="5"/>
      <c r="M3" s="6" t="s">
        <v>19</v>
      </c>
      <c r="N3" s="7"/>
      <c r="O3" s="7"/>
      <c r="P3" s="7"/>
      <c r="Q3" s="7"/>
      <c r="R3" s="7"/>
      <c r="S3" s="8"/>
    </row>
    <row r="4" spans="1:19" x14ac:dyDescent="0.15">
      <c r="B4" s="9"/>
      <c r="C4" s="10"/>
      <c r="D4" s="11" t="s">
        <v>4</v>
      </c>
      <c r="E4" s="12"/>
      <c r="F4" s="13"/>
      <c r="G4" s="14" t="s">
        <v>5</v>
      </c>
      <c r="H4" s="12"/>
      <c r="I4" s="15"/>
      <c r="J4" s="16" t="s">
        <v>6</v>
      </c>
      <c r="K4" s="17"/>
      <c r="M4" s="18" t="s">
        <v>22</v>
      </c>
      <c r="N4" s="18"/>
      <c r="O4" s="18" t="s">
        <v>44</v>
      </c>
      <c r="P4" s="18"/>
      <c r="Q4" s="18"/>
      <c r="R4" s="18"/>
      <c r="S4" s="18"/>
    </row>
    <row r="5" spans="1:19" ht="14.25" thickBot="1" x14ac:dyDescent="0.2">
      <c r="B5" s="19"/>
      <c r="C5" s="20"/>
      <c r="D5" s="21" t="s">
        <v>7</v>
      </c>
      <c r="E5" s="22" t="s">
        <v>8</v>
      </c>
      <c r="F5" s="23" t="s">
        <v>9</v>
      </c>
      <c r="G5" s="24" t="s">
        <v>10</v>
      </c>
      <c r="H5" s="22" t="s">
        <v>11</v>
      </c>
      <c r="I5" s="25" t="s">
        <v>12</v>
      </c>
      <c r="J5" s="26"/>
      <c r="K5" s="17"/>
      <c r="M5" s="18" t="s">
        <v>20</v>
      </c>
      <c r="N5" s="18"/>
      <c r="O5" s="18" t="s">
        <v>45</v>
      </c>
      <c r="P5" s="18"/>
      <c r="Q5" s="18"/>
      <c r="R5" s="18"/>
      <c r="S5" s="18"/>
    </row>
    <row r="6" spans="1:19" ht="13.5" customHeight="1" x14ac:dyDescent="0.15">
      <c r="B6" s="27" t="s">
        <v>13</v>
      </c>
      <c r="C6" s="28" t="s">
        <v>46</v>
      </c>
      <c r="D6" s="29">
        <v>2528</v>
      </c>
      <c r="E6" s="30">
        <v>1056</v>
      </c>
      <c r="F6" s="31">
        <v>843</v>
      </c>
      <c r="G6" s="32">
        <v>2150</v>
      </c>
      <c r="H6" s="30">
        <v>995</v>
      </c>
      <c r="I6" s="33">
        <v>1582</v>
      </c>
      <c r="J6" s="34">
        <f t="shared" ref="J6:J12" si="0">SUM(D6:I6)</f>
        <v>9154</v>
      </c>
      <c r="K6" s="35"/>
      <c r="M6" s="18" t="s">
        <v>47</v>
      </c>
      <c r="N6" s="18"/>
      <c r="O6" s="18" t="s">
        <v>21</v>
      </c>
      <c r="P6" s="18"/>
      <c r="Q6" s="18"/>
      <c r="R6" s="18"/>
      <c r="S6" s="18"/>
    </row>
    <row r="7" spans="1:19" x14ac:dyDescent="0.15">
      <c r="B7" s="36"/>
      <c r="C7" s="37" t="s">
        <v>48</v>
      </c>
      <c r="D7" s="38">
        <v>365</v>
      </c>
      <c r="E7" s="39">
        <v>554</v>
      </c>
      <c r="F7" s="40">
        <v>466</v>
      </c>
      <c r="G7" s="41">
        <v>1025</v>
      </c>
      <c r="H7" s="39">
        <v>579</v>
      </c>
      <c r="I7" s="42">
        <v>798</v>
      </c>
      <c r="J7" s="43">
        <f t="shared" si="0"/>
        <v>3787</v>
      </c>
      <c r="K7" s="35"/>
      <c r="M7" s="18" t="s">
        <v>49</v>
      </c>
      <c r="N7" s="18"/>
      <c r="O7" s="18" t="s">
        <v>50</v>
      </c>
      <c r="P7" s="18"/>
      <c r="Q7" s="18"/>
      <c r="R7" s="18"/>
      <c r="S7" s="18"/>
    </row>
    <row r="8" spans="1:19" ht="14.25" thickBot="1" x14ac:dyDescent="0.2">
      <c r="B8" s="44"/>
      <c r="C8" s="45" t="s">
        <v>14</v>
      </c>
      <c r="D8" s="46">
        <f t="shared" ref="D8:I8" si="1">SUM(D6:D7)</f>
        <v>2893</v>
      </c>
      <c r="E8" s="47">
        <f t="shared" si="1"/>
        <v>1610</v>
      </c>
      <c r="F8" s="48">
        <f t="shared" si="1"/>
        <v>1309</v>
      </c>
      <c r="G8" s="49">
        <f t="shared" si="1"/>
        <v>3175</v>
      </c>
      <c r="H8" s="47">
        <f t="shared" si="1"/>
        <v>1574</v>
      </c>
      <c r="I8" s="50">
        <f t="shared" si="1"/>
        <v>2380</v>
      </c>
      <c r="J8" s="51">
        <f t="shared" si="0"/>
        <v>12941</v>
      </c>
      <c r="K8" s="35"/>
      <c r="M8" s="18" t="s">
        <v>51</v>
      </c>
      <c r="N8" s="18"/>
      <c r="O8" s="18" t="s">
        <v>52</v>
      </c>
      <c r="P8" s="18"/>
      <c r="Q8" s="18"/>
      <c r="R8" s="18"/>
      <c r="S8" s="18"/>
    </row>
    <row r="9" spans="1:19" ht="14.25" thickTop="1" x14ac:dyDescent="0.15">
      <c r="B9" s="27" t="s">
        <v>15</v>
      </c>
      <c r="C9" s="28" t="s">
        <v>16</v>
      </c>
      <c r="D9" s="29">
        <v>305</v>
      </c>
      <c r="E9" s="30">
        <v>1410</v>
      </c>
      <c r="F9" s="31">
        <v>1203</v>
      </c>
      <c r="G9" s="32">
        <v>1867</v>
      </c>
      <c r="H9" s="30">
        <v>406</v>
      </c>
      <c r="I9" s="33">
        <v>746</v>
      </c>
      <c r="J9" s="34">
        <f t="shared" si="0"/>
        <v>5937</v>
      </c>
      <c r="K9" s="35"/>
      <c r="M9" s="18" t="s">
        <v>53</v>
      </c>
      <c r="N9" s="18"/>
      <c r="O9" s="18" t="s">
        <v>54</v>
      </c>
      <c r="P9" s="18"/>
      <c r="Q9" s="18"/>
      <c r="R9" s="18"/>
      <c r="S9" s="18"/>
    </row>
    <row r="10" spans="1:19" x14ac:dyDescent="0.15">
      <c r="B10" s="36"/>
      <c r="C10" s="37" t="s">
        <v>17</v>
      </c>
      <c r="D10" s="38">
        <v>851</v>
      </c>
      <c r="E10" s="39">
        <v>1536</v>
      </c>
      <c r="F10" s="40">
        <v>469</v>
      </c>
      <c r="G10" s="41">
        <v>1693</v>
      </c>
      <c r="H10" s="39">
        <v>889</v>
      </c>
      <c r="I10" s="42">
        <v>375</v>
      </c>
      <c r="J10" s="43">
        <f t="shared" si="0"/>
        <v>5813</v>
      </c>
      <c r="K10" s="35"/>
      <c r="M10" s="52" t="s">
        <v>55</v>
      </c>
      <c r="N10" s="53"/>
      <c r="O10" s="54" t="s">
        <v>56</v>
      </c>
      <c r="P10" s="55"/>
      <c r="Q10" s="55"/>
      <c r="R10" s="55"/>
      <c r="S10" s="56"/>
    </row>
    <row r="11" spans="1:19" ht="14.25" thickBot="1" x14ac:dyDescent="0.2">
      <c r="B11" s="44"/>
      <c r="C11" s="45" t="s">
        <v>14</v>
      </c>
      <c r="D11" s="46">
        <f t="shared" ref="D11:I11" si="2">SUM(D9:D10)</f>
        <v>1156</v>
      </c>
      <c r="E11" s="47">
        <f t="shared" si="2"/>
        <v>2946</v>
      </c>
      <c r="F11" s="48">
        <f t="shared" si="2"/>
        <v>1672</v>
      </c>
      <c r="G11" s="49">
        <f t="shared" si="2"/>
        <v>3560</v>
      </c>
      <c r="H11" s="47">
        <f t="shared" si="2"/>
        <v>1295</v>
      </c>
      <c r="I11" s="50">
        <f t="shared" si="2"/>
        <v>1121</v>
      </c>
      <c r="J11" s="51">
        <f t="shared" si="0"/>
        <v>11750</v>
      </c>
      <c r="K11" s="35"/>
      <c r="M11" s="57"/>
      <c r="N11" s="58"/>
      <c r="O11" s="59" t="s">
        <v>57</v>
      </c>
      <c r="P11" s="60"/>
      <c r="Q11" s="60"/>
      <c r="R11" s="60"/>
      <c r="S11" s="61"/>
    </row>
    <row r="12" spans="1:19" ht="15" thickTop="1" thickBot="1" x14ac:dyDescent="0.2">
      <c r="B12" s="62" t="s">
        <v>18</v>
      </c>
      <c r="C12" s="63"/>
      <c r="D12" s="64">
        <f t="shared" ref="D12:I12" si="3">SUM(D11,D8)</f>
        <v>4049</v>
      </c>
      <c r="E12" s="65">
        <f t="shared" si="3"/>
        <v>4556</v>
      </c>
      <c r="F12" s="66">
        <f t="shared" si="3"/>
        <v>2981</v>
      </c>
      <c r="G12" s="67">
        <f t="shared" si="3"/>
        <v>6735</v>
      </c>
      <c r="H12" s="65">
        <f t="shared" si="3"/>
        <v>2869</v>
      </c>
      <c r="I12" s="68">
        <f t="shared" si="3"/>
        <v>3501</v>
      </c>
      <c r="J12" s="69">
        <f t="shared" si="0"/>
        <v>24691</v>
      </c>
      <c r="K12" s="35"/>
      <c r="M12" s="18" t="s">
        <v>58</v>
      </c>
      <c r="N12" s="18"/>
      <c r="O12" s="18" t="s">
        <v>59</v>
      </c>
      <c r="P12" s="18"/>
      <c r="Q12" s="18"/>
      <c r="R12" s="18"/>
      <c r="S12" s="18"/>
    </row>
    <row r="14" spans="1:19" ht="14.25" x14ac:dyDescent="0.15">
      <c r="J14" s="70"/>
      <c r="K14" s="70"/>
    </row>
    <row r="15" spans="1:19" x14ac:dyDescent="0.15">
      <c r="J15" s="71"/>
      <c r="K15" s="71"/>
    </row>
    <row r="16" spans="1:19" x14ac:dyDescent="0.15">
      <c r="J16" s="71"/>
      <c r="K16" s="71"/>
    </row>
    <row r="17" spans="2:19" x14ac:dyDescent="0.15">
      <c r="J17" s="71"/>
      <c r="K17" s="71"/>
    </row>
    <row r="18" spans="2:19" x14ac:dyDescent="0.15">
      <c r="J18" s="71"/>
      <c r="K18" s="71"/>
    </row>
    <row r="19" spans="2:19" x14ac:dyDescent="0.15">
      <c r="J19" s="71"/>
      <c r="K19" s="71"/>
    </row>
    <row r="32" spans="2:19" ht="15" thickBot="1" x14ac:dyDescent="0.2">
      <c r="B32" s="3" t="s">
        <v>2</v>
      </c>
      <c r="C32" s="3"/>
      <c r="D32" s="3"/>
      <c r="I32" s="4" t="s">
        <v>3</v>
      </c>
      <c r="J32" s="4"/>
      <c r="K32" s="5"/>
      <c r="M32" s="6" t="s">
        <v>23</v>
      </c>
      <c r="N32" s="7"/>
      <c r="O32" s="7"/>
      <c r="P32" s="7"/>
      <c r="Q32" s="7"/>
      <c r="R32" s="7"/>
      <c r="S32" s="8"/>
    </row>
    <row r="33" spans="2:19" x14ac:dyDescent="0.15">
      <c r="B33" s="9"/>
      <c r="C33" s="10"/>
      <c r="D33" s="11" t="s">
        <v>4</v>
      </c>
      <c r="E33" s="12"/>
      <c r="F33" s="13"/>
      <c r="G33" s="14" t="s">
        <v>5</v>
      </c>
      <c r="H33" s="12"/>
      <c r="I33" s="15"/>
      <c r="J33" s="16" t="s">
        <v>6</v>
      </c>
      <c r="K33" s="17"/>
      <c r="M33" s="18" t="s">
        <v>22</v>
      </c>
      <c r="N33" s="18"/>
      <c r="O33" s="18" t="s">
        <v>60</v>
      </c>
      <c r="P33" s="18"/>
      <c r="Q33" s="18"/>
      <c r="R33" s="18"/>
      <c r="S33" s="18"/>
    </row>
    <row r="34" spans="2:19" ht="14.25" thickBot="1" x14ac:dyDescent="0.2">
      <c r="B34" s="19"/>
      <c r="C34" s="20"/>
      <c r="D34" s="21" t="s">
        <v>7</v>
      </c>
      <c r="E34" s="22" t="s">
        <v>8</v>
      </c>
      <c r="F34" s="23" t="s">
        <v>9</v>
      </c>
      <c r="G34" s="24" t="s">
        <v>10</v>
      </c>
      <c r="H34" s="22" t="s">
        <v>11</v>
      </c>
      <c r="I34" s="25" t="s">
        <v>12</v>
      </c>
      <c r="J34" s="26"/>
      <c r="K34" s="17"/>
      <c r="M34" s="18" t="s">
        <v>20</v>
      </c>
      <c r="N34" s="18"/>
      <c r="O34" s="18" t="s">
        <v>61</v>
      </c>
      <c r="P34" s="18"/>
      <c r="Q34" s="18"/>
      <c r="R34" s="18"/>
      <c r="S34" s="18"/>
    </row>
    <row r="35" spans="2:19" x14ac:dyDescent="0.15">
      <c r="B35" s="27" t="s">
        <v>13</v>
      </c>
      <c r="C35" s="28" t="s">
        <v>62</v>
      </c>
      <c r="D35" s="29">
        <v>2528</v>
      </c>
      <c r="E35" s="30">
        <v>1056</v>
      </c>
      <c r="F35" s="31">
        <v>843</v>
      </c>
      <c r="G35" s="32">
        <v>2150</v>
      </c>
      <c r="H35" s="30">
        <v>995</v>
      </c>
      <c r="I35" s="33">
        <v>1582</v>
      </c>
      <c r="J35" s="34">
        <f t="shared" ref="J35:J41" si="4">SUM(D35:I35)</f>
        <v>9154</v>
      </c>
      <c r="K35" s="35"/>
      <c r="M35" s="18" t="s">
        <v>63</v>
      </c>
      <c r="N35" s="18"/>
      <c r="O35" s="18" t="s">
        <v>64</v>
      </c>
      <c r="P35" s="18"/>
      <c r="Q35" s="18"/>
      <c r="R35" s="18"/>
      <c r="S35" s="18"/>
    </row>
    <row r="36" spans="2:19" x14ac:dyDescent="0.15">
      <c r="B36" s="36"/>
      <c r="C36" s="37" t="s">
        <v>48</v>
      </c>
      <c r="D36" s="38">
        <v>365</v>
      </c>
      <c r="E36" s="39">
        <v>554</v>
      </c>
      <c r="F36" s="40">
        <v>466</v>
      </c>
      <c r="G36" s="41">
        <v>1025</v>
      </c>
      <c r="H36" s="39">
        <v>579</v>
      </c>
      <c r="I36" s="42">
        <v>798</v>
      </c>
      <c r="J36" s="43">
        <f t="shared" si="4"/>
        <v>3787</v>
      </c>
      <c r="K36" s="35"/>
      <c r="M36" s="18" t="s">
        <v>49</v>
      </c>
      <c r="N36" s="18"/>
      <c r="O36" s="18" t="s">
        <v>65</v>
      </c>
      <c r="P36" s="18"/>
      <c r="Q36" s="18"/>
      <c r="R36" s="18"/>
      <c r="S36" s="18"/>
    </row>
    <row r="37" spans="2:19" ht="14.25" thickBot="1" x14ac:dyDescent="0.2">
      <c r="B37" s="44"/>
      <c r="C37" s="45" t="s">
        <v>14</v>
      </c>
      <c r="D37" s="46">
        <f t="shared" ref="D37:I37" si="5">SUM(D35:D36)</f>
        <v>2893</v>
      </c>
      <c r="E37" s="47">
        <f t="shared" si="5"/>
        <v>1610</v>
      </c>
      <c r="F37" s="48">
        <f t="shared" si="5"/>
        <v>1309</v>
      </c>
      <c r="G37" s="49">
        <f t="shared" si="5"/>
        <v>3175</v>
      </c>
      <c r="H37" s="47">
        <f t="shared" si="5"/>
        <v>1574</v>
      </c>
      <c r="I37" s="50">
        <f t="shared" si="5"/>
        <v>2380</v>
      </c>
      <c r="J37" s="51">
        <f t="shared" si="4"/>
        <v>12941</v>
      </c>
      <c r="K37" s="35"/>
      <c r="M37" s="18" t="s">
        <v>66</v>
      </c>
      <c r="N37" s="18"/>
      <c r="O37" s="18" t="s">
        <v>67</v>
      </c>
      <c r="P37" s="18"/>
      <c r="Q37" s="18"/>
      <c r="R37" s="18"/>
      <c r="S37" s="18"/>
    </row>
    <row r="38" spans="2:19" ht="14.25" thickTop="1" x14ac:dyDescent="0.15">
      <c r="B38" s="27" t="s">
        <v>15</v>
      </c>
      <c r="C38" s="28" t="s">
        <v>16</v>
      </c>
      <c r="D38" s="29">
        <v>305</v>
      </c>
      <c r="E38" s="30">
        <v>1410</v>
      </c>
      <c r="F38" s="31">
        <v>1203</v>
      </c>
      <c r="G38" s="32">
        <v>1867</v>
      </c>
      <c r="H38" s="30">
        <v>406</v>
      </c>
      <c r="I38" s="33">
        <v>746</v>
      </c>
      <c r="J38" s="34">
        <f t="shared" si="4"/>
        <v>5937</v>
      </c>
      <c r="K38" s="35"/>
      <c r="M38" s="18" t="s">
        <v>68</v>
      </c>
      <c r="N38" s="18"/>
      <c r="O38" s="18" t="s">
        <v>69</v>
      </c>
      <c r="P38" s="18"/>
      <c r="Q38" s="18"/>
      <c r="R38" s="18"/>
      <c r="S38" s="18"/>
    </row>
    <row r="39" spans="2:19" x14ac:dyDescent="0.15">
      <c r="B39" s="36"/>
      <c r="C39" s="37" t="s">
        <v>17</v>
      </c>
      <c r="D39" s="38">
        <v>851</v>
      </c>
      <c r="E39" s="39">
        <v>1536</v>
      </c>
      <c r="F39" s="40">
        <v>469</v>
      </c>
      <c r="G39" s="41">
        <v>1693</v>
      </c>
      <c r="H39" s="39">
        <v>889</v>
      </c>
      <c r="I39" s="42">
        <v>375</v>
      </c>
      <c r="J39" s="43">
        <f t="shared" si="4"/>
        <v>5813</v>
      </c>
      <c r="K39" s="35"/>
      <c r="M39" s="52" t="s">
        <v>55</v>
      </c>
      <c r="N39" s="53"/>
      <c r="O39" s="54" t="s">
        <v>70</v>
      </c>
      <c r="P39" s="55"/>
      <c r="Q39" s="55"/>
      <c r="R39" s="55"/>
      <c r="S39" s="56"/>
    </row>
    <row r="40" spans="2:19" ht="14.25" thickBot="1" x14ac:dyDescent="0.2">
      <c r="B40" s="44"/>
      <c r="C40" s="45" t="s">
        <v>14</v>
      </c>
      <c r="D40" s="46">
        <f t="shared" ref="D40:I40" si="6">SUM(D38:D39)</f>
        <v>1156</v>
      </c>
      <c r="E40" s="47">
        <f t="shared" si="6"/>
        <v>2946</v>
      </c>
      <c r="F40" s="48">
        <f t="shared" si="6"/>
        <v>1672</v>
      </c>
      <c r="G40" s="49">
        <f t="shared" si="6"/>
        <v>3560</v>
      </c>
      <c r="H40" s="47">
        <f t="shared" si="6"/>
        <v>1295</v>
      </c>
      <c r="I40" s="50">
        <f t="shared" si="6"/>
        <v>1121</v>
      </c>
      <c r="J40" s="51">
        <f t="shared" si="4"/>
        <v>11750</v>
      </c>
      <c r="K40" s="35"/>
      <c r="M40" s="57"/>
      <c r="N40" s="58"/>
      <c r="O40" s="59" t="s">
        <v>71</v>
      </c>
      <c r="P40" s="60"/>
      <c r="Q40" s="60"/>
      <c r="R40" s="60"/>
      <c r="S40" s="61"/>
    </row>
    <row r="41" spans="2:19" ht="15" thickTop="1" thickBot="1" x14ac:dyDescent="0.2">
      <c r="B41" s="62" t="s">
        <v>18</v>
      </c>
      <c r="C41" s="63"/>
      <c r="D41" s="64">
        <f t="shared" ref="D41:I41" si="7">SUM(D40,D37)</f>
        <v>4049</v>
      </c>
      <c r="E41" s="65">
        <f t="shared" si="7"/>
        <v>4556</v>
      </c>
      <c r="F41" s="66">
        <f t="shared" si="7"/>
        <v>2981</v>
      </c>
      <c r="G41" s="67">
        <f t="shared" si="7"/>
        <v>6735</v>
      </c>
      <c r="H41" s="65">
        <f t="shared" si="7"/>
        <v>2869</v>
      </c>
      <c r="I41" s="68">
        <f t="shared" si="7"/>
        <v>3501</v>
      </c>
      <c r="J41" s="69">
        <f t="shared" si="4"/>
        <v>24691</v>
      </c>
      <c r="K41" s="35"/>
      <c r="M41" s="18" t="s">
        <v>58</v>
      </c>
      <c r="N41" s="18"/>
      <c r="O41" s="18" t="s">
        <v>59</v>
      </c>
      <c r="P41" s="18"/>
      <c r="Q41" s="18"/>
      <c r="R41" s="18"/>
      <c r="S41" s="18"/>
    </row>
    <row r="61" spans="2:19" ht="15" thickBot="1" x14ac:dyDescent="0.2">
      <c r="B61" s="3" t="s">
        <v>2</v>
      </c>
      <c r="C61" s="3"/>
      <c r="D61" s="3"/>
      <c r="I61" s="4" t="s">
        <v>3</v>
      </c>
      <c r="J61" s="4"/>
      <c r="M61" s="6" t="s">
        <v>72</v>
      </c>
      <c r="N61" s="7"/>
      <c r="O61" s="7"/>
      <c r="P61" s="7"/>
      <c r="Q61" s="7"/>
      <c r="R61" s="7"/>
      <c r="S61" s="8"/>
    </row>
    <row r="62" spans="2:19" x14ac:dyDescent="0.15">
      <c r="B62" s="9"/>
      <c r="C62" s="10"/>
      <c r="D62" s="11" t="s">
        <v>4</v>
      </c>
      <c r="E62" s="12"/>
      <c r="F62" s="13"/>
      <c r="G62" s="14" t="s">
        <v>5</v>
      </c>
      <c r="H62" s="12"/>
      <c r="I62" s="15"/>
      <c r="J62" s="16" t="s">
        <v>6</v>
      </c>
      <c r="M62" s="18" t="s">
        <v>22</v>
      </c>
      <c r="N62" s="18"/>
      <c r="O62" s="18" t="s">
        <v>73</v>
      </c>
      <c r="P62" s="18"/>
      <c r="Q62" s="18"/>
      <c r="R62" s="18"/>
      <c r="S62" s="18"/>
    </row>
    <row r="63" spans="2:19" ht="14.25" thickBot="1" x14ac:dyDescent="0.2">
      <c r="B63" s="19"/>
      <c r="C63" s="20"/>
      <c r="D63" s="21" t="s">
        <v>7</v>
      </c>
      <c r="E63" s="22" t="s">
        <v>8</v>
      </c>
      <c r="F63" s="23" t="s">
        <v>9</v>
      </c>
      <c r="G63" s="24" t="s">
        <v>10</v>
      </c>
      <c r="H63" s="22" t="s">
        <v>11</v>
      </c>
      <c r="I63" s="25" t="s">
        <v>12</v>
      </c>
      <c r="J63" s="26"/>
      <c r="M63" s="18" t="s">
        <v>20</v>
      </c>
      <c r="N63" s="18"/>
      <c r="O63" s="18" t="s">
        <v>74</v>
      </c>
      <c r="P63" s="18"/>
      <c r="Q63" s="18"/>
      <c r="R63" s="18"/>
      <c r="S63" s="18"/>
    </row>
    <row r="64" spans="2:19" x14ac:dyDescent="0.15">
      <c r="B64" s="27" t="s">
        <v>13</v>
      </c>
      <c r="C64" s="28" t="s">
        <v>75</v>
      </c>
      <c r="D64" s="29">
        <v>2528</v>
      </c>
      <c r="E64" s="30">
        <v>1056</v>
      </c>
      <c r="F64" s="31">
        <v>843</v>
      </c>
      <c r="G64" s="32">
        <v>2150</v>
      </c>
      <c r="H64" s="30">
        <v>995</v>
      </c>
      <c r="I64" s="33">
        <v>1582</v>
      </c>
      <c r="J64" s="34">
        <f t="shared" ref="J64:J70" si="8">SUM(D64:I64)</f>
        <v>9154</v>
      </c>
      <c r="M64" s="18" t="s">
        <v>76</v>
      </c>
      <c r="N64" s="18"/>
      <c r="O64" s="18" t="s">
        <v>77</v>
      </c>
      <c r="P64" s="18"/>
      <c r="Q64" s="18"/>
      <c r="R64" s="18"/>
      <c r="S64" s="18"/>
    </row>
    <row r="65" spans="2:19" x14ac:dyDescent="0.15">
      <c r="B65" s="36"/>
      <c r="C65" s="37" t="s">
        <v>78</v>
      </c>
      <c r="D65" s="38">
        <v>365</v>
      </c>
      <c r="E65" s="39">
        <v>554</v>
      </c>
      <c r="F65" s="40">
        <v>466</v>
      </c>
      <c r="G65" s="41">
        <v>1025</v>
      </c>
      <c r="H65" s="39">
        <v>579</v>
      </c>
      <c r="I65" s="42">
        <v>798</v>
      </c>
      <c r="J65" s="43">
        <f t="shared" si="8"/>
        <v>3787</v>
      </c>
      <c r="M65" s="18" t="s">
        <v>79</v>
      </c>
      <c r="N65" s="18"/>
      <c r="O65" s="18" t="s">
        <v>80</v>
      </c>
      <c r="P65" s="18"/>
      <c r="Q65" s="18"/>
      <c r="R65" s="18"/>
      <c r="S65" s="18"/>
    </row>
    <row r="66" spans="2:19" ht="14.25" thickBot="1" x14ac:dyDescent="0.2">
      <c r="B66" s="44"/>
      <c r="C66" s="45" t="s">
        <v>14</v>
      </c>
      <c r="D66" s="46">
        <f t="shared" ref="D66:I66" si="9">SUM(D64:D65)</f>
        <v>2893</v>
      </c>
      <c r="E66" s="47">
        <f t="shared" si="9"/>
        <v>1610</v>
      </c>
      <c r="F66" s="48">
        <f t="shared" si="9"/>
        <v>1309</v>
      </c>
      <c r="G66" s="49">
        <f t="shared" si="9"/>
        <v>3175</v>
      </c>
      <c r="H66" s="47">
        <f t="shared" si="9"/>
        <v>1574</v>
      </c>
      <c r="I66" s="50">
        <f t="shared" si="9"/>
        <v>2380</v>
      </c>
      <c r="J66" s="51">
        <f t="shared" si="8"/>
        <v>12941</v>
      </c>
      <c r="M66" s="18" t="s">
        <v>66</v>
      </c>
      <c r="N66" s="18"/>
      <c r="O66" s="18" t="s">
        <v>81</v>
      </c>
      <c r="P66" s="18"/>
      <c r="Q66" s="18"/>
      <c r="R66" s="18"/>
      <c r="S66" s="18"/>
    </row>
    <row r="67" spans="2:19" ht="14.25" thickTop="1" x14ac:dyDescent="0.15">
      <c r="B67" s="27" t="s">
        <v>15</v>
      </c>
      <c r="C67" s="28" t="s">
        <v>16</v>
      </c>
      <c r="D67" s="29">
        <v>305</v>
      </c>
      <c r="E67" s="30">
        <v>1410</v>
      </c>
      <c r="F67" s="31">
        <v>1203</v>
      </c>
      <c r="G67" s="32">
        <v>1867</v>
      </c>
      <c r="H67" s="30">
        <v>406</v>
      </c>
      <c r="I67" s="33">
        <v>746</v>
      </c>
      <c r="J67" s="34">
        <f t="shared" si="8"/>
        <v>5937</v>
      </c>
      <c r="M67" s="18" t="s">
        <v>68</v>
      </c>
      <c r="N67" s="18"/>
      <c r="O67" s="18" t="s">
        <v>82</v>
      </c>
      <c r="P67" s="18"/>
      <c r="Q67" s="18"/>
      <c r="R67" s="18"/>
      <c r="S67" s="18"/>
    </row>
    <row r="68" spans="2:19" x14ac:dyDescent="0.15">
      <c r="B68" s="36"/>
      <c r="C68" s="37" t="s">
        <v>17</v>
      </c>
      <c r="D68" s="38">
        <v>851</v>
      </c>
      <c r="E68" s="39">
        <v>1536</v>
      </c>
      <c r="F68" s="40">
        <v>469</v>
      </c>
      <c r="G68" s="41">
        <v>1693</v>
      </c>
      <c r="H68" s="39">
        <v>889</v>
      </c>
      <c r="I68" s="42">
        <v>375</v>
      </c>
      <c r="J68" s="43">
        <f t="shared" si="8"/>
        <v>5813</v>
      </c>
      <c r="M68" s="52" t="s">
        <v>55</v>
      </c>
      <c r="N68" s="53"/>
      <c r="O68" s="54" t="s">
        <v>83</v>
      </c>
      <c r="P68" s="55"/>
      <c r="Q68" s="55"/>
      <c r="R68" s="55"/>
      <c r="S68" s="56"/>
    </row>
    <row r="69" spans="2:19" ht="14.25" thickBot="1" x14ac:dyDescent="0.2">
      <c r="B69" s="44"/>
      <c r="C69" s="45" t="s">
        <v>14</v>
      </c>
      <c r="D69" s="46">
        <f t="shared" ref="D69:I69" si="10">SUM(D67:D68)</f>
        <v>1156</v>
      </c>
      <c r="E69" s="47">
        <f t="shared" si="10"/>
        <v>2946</v>
      </c>
      <c r="F69" s="48">
        <f t="shared" si="10"/>
        <v>1672</v>
      </c>
      <c r="G69" s="49">
        <f t="shared" si="10"/>
        <v>3560</v>
      </c>
      <c r="H69" s="47">
        <f t="shared" si="10"/>
        <v>1295</v>
      </c>
      <c r="I69" s="50">
        <f t="shared" si="10"/>
        <v>1121</v>
      </c>
      <c r="J69" s="51">
        <f t="shared" si="8"/>
        <v>11750</v>
      </c>
      <c r="M69" s="57"/>
      <c r="N69" s="58"/>
      <c r="O69" s="59" t="s">
        <v>84</v>
      </c>
      <c r="P69" s="60"/>
      <c r="Q69" s="60"/>
      <c r="R69" s="60"/>
      <c r="S69" s="61"/>
    </row>
    <row r="70" spans="2:19" ht="15" thickTop="1" thickBot="1" x14ac:dyDescent="0.2">
      <c r="B70" s="62" t="s">
        <v>18</v>
      </c>
      <c r="C70" s="63"/>
      <c r="D70" s="64">
        <f t="shared" ref="D70:I70" si="11">SUM(D69,D66)</f>
        <v>4049</v>
      </c>
      <c r="E70" s="65">
        <f t="shared" si="11"/>
        <v>4556</v>
      </c>
      <c r="F70" s="66">
        <f t="shared" si="11"/>
        <v>2981</v>
      </c>
      <c r="G70" s="67">
        <f t="shared" si="11"/>
        <v>6735</v>
      </c>
      <c r="H70" s="65">
        <f t="shared" si="11"/>
        <v>2869</v>
      </c>
      <c r="I70" s="68">
        <f t="shared" si="11"/>
        <v>3501</v>
      </c>
      <c r="J70" s="69">
        <f t="shared" si="8"/>
        <v>24691</v>
      </c>
      <c r="M70" s="18" t="s">
        <v>58</v>
      </c>
      <c r="N70" s="18"/>
      <c r="O70" s="18" t="s">
        <v>85</v>
      </c>
      <c r="P70" s="18"/>
      <c r="Q70" s="18"/>
      <c r="R70" s="18"/>
      <c r="S70" s="18"/>
    </row>
    <row r="90" spans="2:19" ht="15" thickBot="1" x14ac:dyDescent="0.2">
      <c r="B90" s="3" t="s">
        <v>2</v>
      </c>
      <c r="C90" s="3"/>
      <c r="D90" s="3"/>
      <c r="I90" s="4" t="s">
        <v>3</v>
      </c>
      <c r="J90" s="4"/>
      <c r="M90" s="6" t="s">
        <v>24</v>
      </c>
      <c r="N90" s="7"/>
      <c r="O90" s="7"/>
      <c r="P90" s="7"/>
      <c r="Q90" s="7"/>
      <c r="R90" s="7"/>
      <c r="S90" s="8"/>
    </row>
    <row r="91" spans="2:19" x14ac:dyDescent="0.15">
      <c r="B91" s="9"/>
      <c r="C91" s="10"/>
      <c r="D91" s="11" t="s">
        <v>4</v>
      </c>
      <c r="E91" s="12"/>
      <c r="F91" s="13"/>
      <c r="G91" s="14" t="s">
        <v>5</v>
      </c>
      <c r="H91" s="12"/>
      <c r="I91" s="15"/>
      <c r="J91" s="16" t="s">
        <v>6</v>
      </c>
      <c r="M91" s="18" t="s">
        <v>20</v>
      </c>
      <c r="N91" s="18"/>
      <c r="O91" s="18" t="s">
        <v>86</v>
      </c>
      <c r="P91" s="18"/>
      <c r="Q91" s="18"/>
      <c r="R91" s="18"/>
      <c r="S91" s="18"/>
    </row>
    <row r="92" spans="2:19" ht="14.25" thickBot="1" x14ac:dyDescent="0.2">
      <c r="B92" s="19"/>
      <c r="C92" s="20"/>
      <c r="D92" s="21" t="s">
        <v>7</v>
      </c>
      <c r="E92" s="22" t="s">
        <v>8</v>
      </c>
      <c r="F92" s="23" t="s">
        <v>9</v>
      </c>
      <c r="G92" s="24" t="s">
        <v>10</v>
      </c>
      <c r="H92" s="22" t="s">
        <v>11</v>
      </c>
      <c r="I92" s="25" t="s">
        <v>12</v>
      </c>
      <c r="J92" s="26"/>
      <c r="M92" s="18" t="s">
        <v>87</v>
      </c>
      <c r="N92" s="18"/>
      <c r="O92" s="18" t="s">
        <v>88</v>
      </c>
      <c r="P92" s="18"/>
      <c r="Q92" s="18"/>
      <c r="R92" s="18"/>
      <c r="S92" s="18"/>
    </row>
    <row r="93" spans="2:19" x14ac:dyDescent="0.15">
      <c r="B93" s="27" t="s">
        <v>13</v>
      </c>
      <c r="C93" s="28" t="s">
        <v>75</v>
      </c>
      <c r="D93" s="29">
        <v>2528</v>
      </c>
      <c r="E93" s="30">
        <v>1056</v>
      </c>
      <c r="F93" s="31">
        <v>843</v>
      </c>
      <c r="G93" s="32">
        <v>2150</v>
      </c>
      <c r="H93" s="30">
        <v>995</v>
      </c>
      <c r="I93" s="33">
        <v>1582</v>
      </c>
      <c r="J93" s="34">
        <f t="shared" ref="J93:J99" si="12">SUM(D93:I93)</f>
        <v>9154</v>
      </c>
      <c r="M93" s="18" t="s">
        <v>89</v>
      </c>
      <c r="N93" s="18"/>
      <c r="O93" s="18" t="s">
        <v>90</v>
      </c>
      <c r="P93" s="18"/>
      <c r="Q93" s="18"/>
      <c r="R93" s="18"/>
      <c r="S93" s="18"/>
    </row>
    <row r="94" spans="2:19" x14ac:dyDescent="0.15">
      <c r="B94" s="36"/>
      <c r="C94" s="37" t="s">
        <v>91</v>
      </c>
      <c r="D94" s="38">
        <v>365</v>
      </c>
      <c r="E94" s="39">
        <v>554</v>
      </c>
      <c r="F94" s="40">
        <v>466</v>
      </c>
      <c r="G94" s="41">
        <v>1025</v>
      </c>
      <c r="H94" s="39">
        <v>579</v>
      </c>
      <c r="I94" s="42">
        <v>798</v>
      </c>
      <c r="J94" s="43">
        <f t="shared" si="12"/>
        <v>3787</v>
      </c>
      <c r="M94" s="18" t="s">
        <v>66</v>
      </c>
      <c r="N94" s="18"/>
      <c r="O94" s="18" t="s">
        <v>85</v>
      </c>
      <c r="P94" s="18"/>
      <c r="Q94" s="18"/>
      <c r="R94" s="18"/>
      <c r="S94" s="18"/>
    </row>
    <row r="95" spans="2:19" ht="14.25" thickBot="1" x14ac:dyDescent="0.2">
      <c r="B95" s="44"/>
      <c r="C95" s="45" t="s">
        <v>14</v>
      </c>
      <c r="D95" s="46">
        <f t="shared" ref="D95:I95" si="13">SUM(D93:D94)</f>
        <v>2893</v>
      </c>
      <c r="E95" s="47">
        <f t="shared" si="13"/>
        <v>1610</v>
      </c>
      <c r="F95" s="48">
        <f t="shared" si="13"/>
        <v>1309</v>
      </c>
      <c r="G95" s="49">
        <f t="shared" si="13"/>
        <v>3175</v>
      </c>
      <c r="H95" s="47">
        <f t="shared" si="13"/>
        <v>1574</v>
      </c>
      <c r="I95" s="50">
        <f t="shared" si="13"/>
        <v>2380</v>
      </c>
      <c r="J95" s="51">
        <f t="shared" si="12"/>
        <v>12941</v>
      </c>
      <c r="M95" s="18" t="s">
        <v>22</v>
      </c>
      <c r="N95" s="18"/>
      <c r="O95" s="18" t="s">
        <v>92</v>
      </c>
      <c r="P95" s="18"/>
      <c r="Q95" s="18"/>
      <c r="R95" s="18"/>
      <c r="S95" s="18"/>
    </row>
    <row r="96" spans="2:19" ht="14.25" thickTop="1" x14ac:dyDescent="0.15">
      <c r="B96" s="27" t="s">
        <v>15</v>
      </c>
      <c r="C96" s="28" t="s">
        <v>16</v>
      </c>
      <c r="D96" s="29">
        <v>305</v>
      </c>
      <c r="E96" s="30">
        <v>1410</v>
      </c>
      <c r="F96" s="31">
        <v>1203</v>
      </c>
      <c r="G96" s="32">
        <v>1867</v>
      </c>
      <c r="H96" s="30">
        <v>406</v>
      </c>
      <c r="I96" s="33">
        <v>746</v>
      </c>
      <c r="J96" s="34">
        <f t="shared" si="12"/>
        <v>5937</v>
      </c>
      <c r="M96" s="52" t="s">
        <v>55</v>
      </c>
      <c r="N96" s="53"/>
      <c r="O96" s="54" t="s">
        <v>93</v>
      </c>
      <c r="P96" s="55"/>
      <c r="Q96" s="55"/>
      <c r="R96" s="55"/>
      <c r="S96" s="56"/>
    </row>
    <row r="97" spans="2:19" x14ac:dyDescent="0.15">
      <c r="B97" s="36"/>
      <c r="C97" s="37" t="s">
        <v>17</v>
      </c>
      <c r="D97" s="38">
        <v>851</v>
      </c>
      <c r="E97" s="39">
        <v>1536</v>
      </c>
      <c r="F97" s="40">
        <v>469</v>
      </c>
      <c r="G97" s="41">
        <v>1693</v>
      </c>
      <c r="H97" s="39">
        <v>889</v>
      </c>
      <c r="I97" s="42">
        <v>375</v>
      </c>
      <c r="J97" s="43">
        <f t="shared" si="12"/>
        <v>5813</v>
      </c>
      <c r="M97" s="57"/>
      <c r="N97" s="58"/>
      <c r="O97" s="59" t="s">
        <v>71</v>
      </c>
      <c r="P97" s="60"/>
      <c r="Q97" s="60"/>
      <c r="R97" s="60"/>
      <c r="S97" s="61"/>
    </row>
    <row r="98" spans="2:19" ht="14.25" thickBot="1" x14ac:dyDescent="0.2">
      <c r="B98" s="44"/>
      <c r="C98" s="45" t="s">
        <v>14</v>
      </c>
      <c r="D98" s="46">
        <f t="shared" ref="D98:I98" si="14">SUM(D96:D97)</f>
        <v>1156</v>
      </c>
      <c r="E98" s="47">
        <f t="shared" si="14"/>
        <v>2946</v>
      </c>
      <c r="F98" s="48">
        <f t="shared" si="14"/>
        <v>1672</v>
      </c>
      <c r="G98" s="49">
        <f t="shared" si="14"/>
        <v>3560</v>
      </c>
      <c r="H98" s="47">
        <f t="shared" si="14"/>
        <v>1295</v>
      </c>
      <c r="I98" s="50">
        <f t="shared" si="14"/>
        <v>1121</v>
      </c>
      <c r="J98" s="51">
        <f t="shared" si="12"/>
        <v>11750</v>
      </c>
      <c r="M98" s="18" t="s">
        <v>58</v>
      </c>
      <c r="N98" s="18"/>
      <c r="O98" s="18" t="s">
        <v>94</v>
      </c>
      <c r="P98" s="18"/>
      <c r="Q98" s="18"/>
      <c r="R98" s="18"/>
      <c r="S98" s="18"/>
    </row>
    <row r="99" spans="2:19" ht="15" thickTop="1" thickBot="1" x14ac:dyDescent="0.2">
      <c r="B99" s="62" t="s">
        <v>18</v>
      </c>
      <c r="C99" s="63"/>
      <c r="D99" s="64">
        <f t="shared" ref="D99:I99" si="15">SUM(D98,D95)</f>
        <v>4049</v>
      </c>
      <c r="E99" s="65">
        <f t="shared" si="15"/>
        <v>4556</v>
      </c>
      <c r="F99" s="66">
        <f t="shared" si="15"/>
        <v>2981</v>
      </c>
      <c r="G99" s="67">
        <f t="shared" si="15"/>
        <v>6735</v>
      </c>
      <c r="H99" s="65">
        <f t="shared" si="15"/>
        <v>2869</v>
      </c>
      <c r="I99" s="68">
        <f t="shared" si="15"/>
        <v>3501</v>
      </c>
      <c r="J99" s="69">
        <f t="shared" si="12"/>
        <v>24691</v>
      </c>
      <c r="M99" s="18" t="s">
        <v>95</v>
      </c>
      <c r="N99" s="18"/>
      <c r="O99" s="18" t="s">
        <v>96</v>
      </c>
      <c r="P99" s="18"/>
      <c r="Q99" s="18"/>
      <c r="R99" s="18"/>
      <c r="S99" s="18"/>
    </row>
  </sheetData>
  <mergeCells count="106">
    <mergeCell ref="B99:C99"/>
    <mergeCell ref="M99:N99"/>
    <mergeCell ref="O99:S99"/>
    <mergeCell ref="B96:B98"/>
    <mergeCell ref="M96:N97"/>
    <mergeCell ref="O96:S96"/>
    <mergeCell ref="O97:S97"/>
    <mergeCell ref="M98:N98"/>
    <mergeCell ref="O98:S98"/>
    <mergeCell ref="B93:B95"/>
    <mergeCell ref="M93:N93"/>
    <mergeCell ref="O93:S93"/>
    <mergeCell ref="M94:N94"/>
    <mergeCell ref="O94:S94"/>
    <mergeCell ref="M95:N95"/>
    <mergeCell ref="O95:S95"/>
    <mergeCell ref="D91:F91"/>
    <mergeCell ref="G91:I91"/>
    <mergeCell ref="J91:J92"/>
    <mergeCell ref="M91:N91"/>
    <mergeCell ref="O91:S91"/>
    <mergeCell ref="M92:N92"/>
    <mergeCell ref="O92:S92"/>
    <mergeCell ref="B70:C70"/>
    <mergeCell ref="M70:N70"/>
    <mergeCell ref="O70:S70"/>
    <mergeCell ref="B90:D90"/>
    <mergeCell ref="I90:J90"/>
    <mergeCell ref="M90:S90"/>
    <mergeCell ref="B67:B69"/>
    <mergeCell ref="M67:N67"/>
    <mergeCell ref="O67:S67"/>
    <mergeCell ref="M68:N69"/>
    <mergeCell ref="O68:S68"/>
    <mergeCell ref="O69:S69"/>
    <mergeCell ref="B64:B66"/>
    <mergeCell ref="M64:N64"/>
    <mergeCell ref="O64:S64"/>
    <mergeCell ref="M65:N65"/>
    <mergeCell ref="O65:S65"/>
    <mergeCell ref="M66:N66"/>
    <mergeCell ref="O66:S66"/>
    <mergeCell ref="D62:F62"/>
    <mergeCell ref="G62:I62"/>
    <mergeCell ref="J62:J63"/>
    <mergeCell ref="M62:N62"/>
    <mergeCell ref="O62:S62"/>
    <mergeCell ref="M63:N63"/>
    <mergeCell ref="O63:S63"/>
    <mergeCell ref="B41:C41"/>
    <mergeCell ref="M41:N41"/>
    <mergeCell ref="O41:S41"/>
    <mergeCell ref="B61:D61"/>
    <mergeCell ref="I61:J61"/>
    <mergeCell ref="M61:S61"/>
    <mergeCell ref="B38:B40"/>
    <mergeCell ref="M38:N38"/>
    <mergeCell ref="O38:S38"/>
    <mergeCell ref="M39:N40"/>
    <mergeCell ref="O39:S39"/>
    <mergeCell ref="O40:S40"/>
    <mergeCell ref="B35:B37"/>
    <mergeCell ref="M35:N35"/>
    <mergeCell ref="O35:S35"/>
    <mergeCell ref="M36:N36"/>
    <mergeCell ref="O36:S36"/>
    <mergeCell ref="M37:N37"/>
    <mergeCell ref="O37:S37"/>
    <mergeCell ref="D33:F33"/>
    <mergeCell ref="G33:I33"/>
    <mergeCell ref="J33:J34"/>
    <mergeCell ref="M33:N33"/>
    <mergeCell ref="O33:S33"/>
    <mergeCell ref="M34:N34"/>
    <mergeCell ref="O34:S34"/>
    <mergeCell ref="B12:C12"/>
    <mergeCell ref="M12:N12"/>
    <mergeCell ref="O12:S12"/>
    <mergeCell ref="B32:D32"/>
    <mergeCell ref="I32:J32"/>
    <mergeCell ref="M32:S32"/>
    <mergeCell ref="B9:B11"/>
    <mergeCell ref="M9:N9"/>
    <mergeCell ref="O9:S9"/>
    <mergeCell ref="M10:N11"/>
    <mergeCell ref="O10:S10"/>
    <mergeCell ref="O11:S11"/>
    <mergeCell ref="M5:N5"/>
    <mergeCell ref="O5:S5"/>
    <mergeCell ref="B6:B8"/>
    <mergeCell ref="M6:N6"/>
    <mergeCell ref="O6:S6"/>
    <mergeCell ref="M7:N7"/>
    <mergeCell ref="O7:S7"/>
    <mergeCell ref="M8:N8"/>
    <mergeCell ref="O8:S8"/>
    <mergeCell ref="A1:M1"/>
    <mergeCell ref="A2:M2"/>
    <mergeCell ref="B3:D3"/>
    <mergeCell ref="I3:J3"/>
    <mergeCell ref="M3:S3"/>
    <mergeCell ref="D4:F4"/>
    <mergeCell ref="G4:I4"/>
    <mergeCell ref="J4:J5"/>
    <mergeCell ref="M4:N4"/>
    <mergeCell ref="O4:S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W112"/>
  <sheetViews>
    <sheetView workbookViewId="0">
      <selection sqref="A1:R1"/>
    </sheetView>
  </sheetViews>
  <sheetFormatPr defaultRowHeight="13.5" x14ac:dyDescent="0.15"/>
  <cols>
    <col min="1" max="1" width="2.625" style="2" customWidth="1"/>
    <col min="2" max="2" width="7.125" style="2" customWidth="1"/>
    <col min="3" max="15" width="5.625" style="2" customWidth="1"/>
    <col min="16" max="16" width="7.125" style="2" customWidth="1"/>
    <col min="17" max="31" width="5.625" style="2" customWidth="1"/>
    <col min="32" max="16384" width="9" style="2"/>
  </cols>
  <sheetData>
    <row r="1" spans="1:23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23" ht="14.25" thickBot="1" x14ac:dyDescent="0.2"/>
    <row r="5" spans="1:23" ht="14.25" x14ac:dyDescent="0.15">
      <c r="B5" s="77"/>
      <c r="C5" s="11" t="s">
        <v>25</v>
      </c>
      <c r="D5" s="12"/>
      <c r="E5" s="12"/>
      <c r="F5" s="12"/>
      <c r="G5" s="12"/>
      <c r="H5" s="12"/>
      <c r="I5" s="12"/>
      <c r="J5" s="12"/>
      <c r="K5" s="13"/>
      <c r="L5" s="14" t="s">
        <v>26</v>
      </c>
      <c r="M5" s="12"/>
      <c r="N5" s="13"/>
      <c r="P5" s="78" t="s">
        <v>99</v>
      </c>
      <c r="Q5" s="78"/>
      <c r="R5" s="78"/>
      <c r="S5" s="78"/>
      <c r="T5" s="78"/>
      <c r="U5" s="78"/>
      <c r="V5" s="78"/>
      <c r="W5" s="78"/>
    </row>
    <row r="6" spans="1:23" x14ac:dyDescent="0.15">
      <c r="B6" s="79" t="s">
        <v>100</v>
      </c>
      <c r="C6" s="80" t="s">
        <v>27</v>
      </c>
      <c r="D6" s="81" t="s">
        <v>28</v>
      </c>
      <c r="E6" s="81" t="s">
        <v>29</v>
      </c>
      <c r="F6" s="81" t="s">
        <v>30</v>
      </c>
      <c r="G6" s="81" t="s">
        <v>101</v>
      </c>
      <c r="H6" s="81" t="s">
        <v>31</v>
      </c>
      <c r="I6" s="81" t="s">
        <v>32</v>
      </c>
      <c r="J6" s="81" t="s">
        <v>33</v>
      </c>
      <c r="K6" s="82" t="s">
        <v>34</v>
      </c>
      <c r="L6" s="83" t="s">
        <v>30</v>
      </c>
      <c r="M6" s="81" t="s">
        <v>33</v>
      </c>
      <c r="N6" s="82" t="s">
        <v>34</v>
      </c>
      <c r="P6" s="18" t="s">
        <v>22</v>
      </c>
      <c r="Q6" s="18"/>
      <c r="R6" s="18" t="s">
        <v>102</v>
      </c>
      <c r="S6" s="18"/>
      <c r="T6" s="18"/>
      <c r="U6" s="18"/>
      <c r="V6" s="18"/>
      <c r="W6" s="18"/>
    </row>
    <row r="7" spans="1:23" x14ac:dyDescent="0.15">
      <c r="B7" s="84" t="s">
        <v>35</v>
      </c>
      <c r="C7" s="85">
        <v>71</v>
      </c>
      <c r="D7" s="86">
        <v>68</v>
      </c>
      <c r="E7" s="86">
        <v>60</v>
      </c>
      <c r="F7" s="86">
        <f>AVERAGE(C7:E7)</f>
        <v>66.333333333333329</v>
      </c>
      <c r="G7" s="86">
        <v>69</v>
      </c>
      <c r="H7" s="86">
        <v>78</v>
      </c>
      <c r="I7" s="86">
        <v>93</v>
      </c>
      <c r="J7" s="86">
        <f>AVERAGE(G7:I7)</f>
        <v>80</v>
      </c>
      <c r="K7" s="87">
        <f>AVERAGE(C7:E7,G7:I7)</f>
        <v>73.166666666666671</v>
      </c>
      <c r="L7" s="88" t="str">
        <f>IF(F7&gt;80,"A",IF(F7&gt;60,"B","C"))</f>
        <v>B</v>
      </c>
      <c r="M7" s="86" t="str">
        <f>IF(J7&gt;80,"A",IF(J7&gt;60,"B","C"))</f>
        <v>B</v>
      </c>
      <c r="N7" s="87" t="str">
        <f>IF(K7&gt;80,"A",IF(K7&gt;60,"B","C"))</f>
        <v>B</v>
      </c>
      <c r="P7" s="18" t="s">
        <v>20</v>
      </c>
      <c r="Q7" s="18"/>
      <c r="R7" s="18" t="s">
        <v>103</v>
      </c>
      <c r="S7" s="18"/>
      <c r="T7" s="18"/>
      <c r="U7" s="18"/>
      <c r="V7" s="18"/>
      <c r="W7" s="18"/>
    </row>
    <row r="8" spans="1:23" x14ac:dyDescent="0.15">
      <c r="B8" s="89" t="s">
        <v>36</v>
      </c>
      <c r="C8" s="90">
        <v>64</v>
      </c>
      <c r="D8" s="91">
        <v>71</v>
      </c>
      <c r="E8" s="91">
        <v>57</v>
      </c>
      <c r="F8" s="91">
        <f t="shared" ref="F8:F16" si="0">AVERAGE(C8:E8)</f>
        <v>64</v>
      </c>
      <c r="G8" s="91">
        <v>75</v>
      </c>
      <c r="H8" s="91">
        <v>84</v>
      </c>
      <c r="I8" s="91">
        <v>87</v>
      </c>
      <c r="J8" s="91">
        <f t="shared" ref="J8:J16" si="1">AVERAGE(G8:I8)</f>
        <v>82</v>
      </c>
      <c r="K8" s="92">
        <f t="shared" ref="K8:K16" si="2">AVERAGE(C8:E8,G8:I8)</f>
        <v>73</v>
      </c>
      <c r="L8" s="93" t="str">
        <f t="shared" ref="L8:L17" si="3">IF(F8&gt;80,"A",IF(F8&gt;60,"B","C"))</f>
        <v>B</v>
      </c>
      <c r="M8" s="91" t="str">
        <f t="shared" ref="M8:N17" si="4">IF(J8&gt;80,"A",IF(J8&gt;60,"B","C"))</f>
        <v>A</v>
      </c>
      <c r="N8" s="92" t="str">
        <f t="shared" si="4"/>
        <v>B</v>
      </c>
      <c r="P8" s="18" t="s">
        <v>104</v>
      </c>
      <c r="Q8" s="18"/>
      <c r="R8" s="18" t="s">
        <v>105</v>
      </c>
      <c r="S8" s="18"/>
      <c r="T8" s="18"/>
      <c r="U8" s="18"/>
      <c r="V8" s="18"/>
      <c r="W8" s="18"/>
    </row>
    <row r="9" spans="1:23" x14ac:dyDescent="0.15">
      <c r="B9" s="89" t="s">
        <v>37</v>
      </c>
      <c r="C9" s="90">
        <v>88</v>
      </c>
      <c r="D9" s="91">
        <v>65</v>
      </c>
      <c r="E9" s="91">
        <v>91</v>
      </c>
      <c r="F9" s="91">
        <f t="shared" si="0"/>
        <v>81.333333333333329</v>
      </c>
      <c r="G9" s="91">
        <v>85</v>
      </c>
      <c r="H9" s="91">
        <v>93</v>
      </c>
      <c r="I9" s="91">
        <v>100</v>
      </c>
      <c r="J9" s="91">
        <f t="shared" si="1"/>
        <v>92.666666666666671</v>
      </c>
      <c r="K9" s="92">
        <f t="shared" si="2"/>
        <v>87</v>
      </c>
      <c r="L9" s="93" t="str">
        <f t="shared" si="3"/>
        <v>A</v>
      </c>
      <c r="M9" s="91" t="str">
        <f t="shared" si="4"/>
        <v>A</v>
      </c>
      <c r="N9" s="92" t="str">
        <f t="shared" si="4"/>
        <v>A</v>
      </c>
      <c r="P9" s="18" t="s">
        <v>106</v>
      </c>
      <c r="Q9" s="18"/>
      <c r="R9" s="18" t="s">
        <v>105</v>
      </c>
      <c r="S9" s="18"/>
      <c r="T9" s="18"/>
      <c r="U9" s="18"/>
      <c r="V9" s="18"/>
      <c r="W9" s="18"/>
    </row>
    <row r="10" spans="1:23" x14ac:dyDescent="0.15">
      <c r="B10" s="94" t="s">
        <v>38</v>
      </c>
      <c r="C10" s="95">
        <v>65</v>
      </c>
      <c r="D10" s="96">
        <v>74</v>
      </c>
      <c r="E10" s="96">
        <v>73</v>
      </c>
      <c r="F10" s="96">
        <f t="shared" si="0"/>
        <v>70.666666666666671</v>
      </c>
      <c r="G10" s="96">
        <v>68</v>
      </c>
      <c r="H10" s="96">
        <v>77</v>
      </c>
      <c r="I10" s="96">
        <v>81</v>
      </c>
      <c r="J10" s="96">
        <f t="shared" si="1"/>
        <v>75.333333333333329</v>
      </c>
      <c r="K10" s="97">
        <f t="shared" si="2"/>
        <v>73</v>
      </c>
      <c r="L10" s="98" t="str">
        <f t="shared" si="3"/>
        <v>B</v>
      </c>
      <c r="M10" s="96" t="str">
        <f t="shared" si="4"/>
        <v>B</v>
      </c>
      <c r="N10" s="97" t="str">
        <f t="shared" si="4"/>
        <v>B</v>
      </c>
      <c r="P10" s="99" t="s">
        <v>107</v>
      </c>
      <c r="Q10" s="99"/>
      <c r="R10" s="18" t="s">
        <v>108</v>
      </c>
      <c r="S10" s="18"/>
      <c r="T10" s="18"/>
      <c r="U10" s="18"/>
      <c r="V10" s="18"/>
      <c r="W10" s="18"/>
    </row>
    <row r="11" spans="1:23" ht="14.25" thickBot="1" x14ac:dyDescent="0.2">
      <c r="B11" s="100" t="s">
        <v>39</v>
      </c>
      <c r="C11" s="101">
        <f>AVERAGE(C7:C10)</f>
        <v>72</v>
      </c>
      <c r="D11" s="102">
        <f>AVERAGE(D7:D10)</f>
        <v>69.5</v>
      </c>
      <c r="E11" s="102">
        <f>AVERAGE(E7:E10)</f>
        <v>70.25</v>
      </c>
      <c r="F11" s="102">
        <f t="shared" si="0"/>
        <v>70.583333333333329</v>
      </c>
      <c r="G11" s="102">
        <f>AVERAGE(G7:G10)</f>
        <v>74.25</v>
      </c>
      <c r="H11" s="102">
        <f>AVERAGE(H7:H10)</f>
        <v>83</v>
      </c>
      <c r="I11" s="102">
        <f>AVERAGE(I7:I10)</f>
        <v>90.25</v>
      </c>
      <c r="J11" s="102">
        <f t="shared" si="1"/>
        <v>82.5</v>
      </c>
      <c r="K11" s="103">
        <f t="shared" si="2"/>
        <v>76.541666666666671</v>
      </c>
      <c r="L11" s="104" t="str">
        <f t="shared" si="3"/>
        <v>B</v>
      </c>
      <c r="M11" s="102" t="str">
        <f t="shared" si="4"/>
        <v>A</v>
      </c>
      <c r="N11" s="103" t="str">
        <f t="shared" si="4"/>
        <v>B</v>
      </c>
      <c r="P11" s="99"/>
      <c r="Q11" s="99"/>
      <c r="R11" s="18" t="s">
        <v>109</v>
      </c>
      <c r="S11" s="18"/>
      <c r="T11" s="18"/>
      <c r="U11" s="18"/>
      <c r="V11" s="18"/>
      <c r="W11" s="18"/>
    </row>
    <row r="12" spans="1:23" ht="14.25" thickTop="1" x14ac:dyDescent="0.15">
      <c r="B12" s="105" t="s">
        <v>40</v>
      </c>
      <c r="C12" s="106">
        <v>84</v>
      </c>
      <c r="D12" s="107">
        <v>80</v>
      </c>
      <c r="E12" s="107">
        <v>100</v>
      </c>
      <c r="F12" s="107">
        <f t="shared" si="0"/>
        <v>88</v>
      </c>
      <c r="G12" s="107">
        <v>95</v>
      </c>
      <c r="H12" s="107">
        <v>89</v>
      </c>
      <c r="I12" s="107">
        <v>96</v>
      </c>
      <c r="J12" s="107">
        <f t="shared" si="1"/>
        <v>93.333333333333329</v>
      </c>
      <c r="K12" s="108">
        <f t="shared" si="2"/>
        <v>90.666666666666671</v>
      </c>
      <c r="L12" s="109" t="str">
        <f t="shared" si="3"/>
        <v>A</v>
      </c>
      <c r="M12" s="107" t="str">
        <f t="shared" si="4"/>
        <v>A</v>
      </c>
      <c r="N12" s="108" t="str">
        <f t="shared" si="4"/>
        <v>A</v>
      </c>
      <c r="P12" s="18" t="s">
        <v>110</v>
      </c>
      <c r="Q12" s="18"/>
      <c r="R12" s="110" t="s">
        <v>111</v>
      </c>
      <c r="S12" s="110"/>
      <c r="T12" s="110"/>
      <c r="U12" s="110"/>
      <c r="V12" s="110"/>
      <c r="W12" s="110"/>
    </row>
    <row r="13" spans="1:23" x14ac:dyDescent="0.15">
      <c r="B13" s="89" t="s">
        <v>41</v>
      </c>
      <c r="C13" s="90">
        <v>85</v>
      </c>
      <c r="D13" s="91">
        <v>72</v>
      </c>
      <c r="E13" s="91">
        <v>68</v>
      </c>
      <c r="F13" s="91">
        <f t="shared" si="0"/>
        <v>75</v>
      </c>
      <c r="G13" s="91">
        <v>65</v>
      </c>
      <c r="H13" s="91">
        <v>61</v>
      </c>
      <c r="I13" s="91">
        <v>60</v>
      </c>
      <c r="J13" s="91">
        <f t="shared" si="1"/>
        <v>62</v>
      </c>
      <c r="K13" s="92">
        <f t="shared" si="2"/>
        <v>68.5</v>
      </c>
      <c r="L13" s="93" t="str">
        <f t="shared" si="3"/>
        <v>B</v>
      </c>
      <c r="M13" s="91" t="str">
        <f t="shared" si="4"/>
        <v>B</v>
      </c>
      <c r="N13" s="92" t="str">
        <f t="shared" si="4"/>
        <v>B</v>
      </c>
      <c r="P13" s="72" t="s">
        <v>55</v>
      </c>
      <c r="Q13" s="111" t="s">
        <v>43</v>
      </c>
      <c r="R13" s="54" t="s">
        <v>112</v>
      </c>
      <c r="S13" s="55"/>
      <c r="T13" s="55"/>
      <c r="U13" s="55"/>
      <c r="V13" s="55"/>
      <c r="W13" s="56"/>
    </row>
    <row r="14" spans="1:23" x14ac:dyDescent="0.15">
      <c r="B14" s="89" t="s">
        <v>13</v>
      </c>
      <c r="C14" s="90">
        <v>51</v>
      </c>
      <c r="D14" s="91">
        <v>48</v>
      </c>
      <c r="E14" s="91">
        <v>39</v>
      </c>
      <c r="F14" s="91">
        <f t="shared" si="0"/>
        <v>46</v>
      </c>
      <c r="G14" s="91">
        <v>34</v>
      </c>
      <c r="H14" s="91">
        <v>30</v>
      </c>
      <c r="I14" s="91">
        <v>45</v>
      </c>
      <c r="J14" s="91">
        <f t="shared" si="1"/>
        <v>36.333333333333336</v>
      </c>
      <c r="K14" s="92">
        <f t="shared" si="2"/>
        <v>41.166666666666664</v>
      </c>
      <c r="L14" s="93" t="str">
        <f t="shared" si="3"/>
        <v>C</v>
      </c>
      <c r="M14" s="91" t="str">
        <f t="shared" si="4"/>
        <v>C</v>
      </c>
      <c r="N14" s="92" t="str">
        <f t="shared" si="4"/>
        <v>C</v>
      </c>
      <c r="P14" s="112"/>
      <c r="Q14" s="111"/>
      <c r="R14" s="59" t="s">
        <v>113</v>
      </c>
      <c r="S14" s="60"/>
      <c r="T14" s="60"/>
      <c r="U14" s="60"/>
      <c r="V14" s="60"/>
      <c r="W14" s="61"/>
    </row>
    <row r="15" spans="1:23" x14ac:dyDescent="0.15">
      <c r="B15" s="94" t="s">
        <v>42</v>
      </c>
      <c r="C15" s="95">
        <v>63</v>
      </c>
      <c r="D15" s="96">
        <v>68</v>
      </c>
      <c r="E15" s="96">
        <v>65</v>
      </c>
      <c r="F15" s="96">
        <f t="shared" si="0"/>
        <v>65.333333333333329</v>
      </c>
      <c r="G15" s="96">
        <v>69</v>
      </c>
      <c r="H15" s="96">
        <v>60</v>
      </c>
      <c r="I15" s="96">
        <v>66</v>
      </c>
      <c r="J15" s="96">
        <f t="shared" si="1"/>
        <v>65</v>
      </c>
      <c r="K15" s="97">
        <f t="shared" si="2"/>
        <v>65.166666666666671</v>
      </c>
      <c r="L15" s="98" t="str">
        <f t="shared" si="3"/>
        <v>B</v>
      </c>
      <c r="M15" s="96" t="str">
        <f t="shared" si="4"/>
        <v>B</v>
      </c>
      <c r="N15" s="97" t="str">
        <f t="shared" si="4"/>
        <v>B</v>
      </c>
      <c r="P15" s="76"/>
      <c r="Q15" s="111"/>
      <c r="R15" s="113" t="s">
        <v>114</v>
      </c>
      <c r="S15" s="113"/>
      <c r="T15" s="113"/>
      <c r="U15" s="113"/>
      <c r="V15" s="113"/>
      <c r="W15" s="113"/>
    </row>
    <row r="16" spans="1:23" ht="14.25" thickBot="1" x14ac:dyDescent="0.2">
      <c r="B16" s="100" t="s">
        <v>39</v>
      </c>
      <c r="C16" s="101">
        <f>AVERAGE(C12:C15)</f>
        <v>70.75</v>
      </c>
      <c r="D16" s="102">
        <f>AVERAGE(D12:D15)</f>
        <v>67</v>
      </c>
      <c r="E16" s="102">
        <f>AVERAGE(E12:E15)</f>
        <v>68</v>
      </c>
      <c r="F16" s="102">
        <f t="shared" si="0"/>
        <v>68.583333333333329</v>
      </c>
      <c r="G16" s="102">
        <f>AVERAGE(G12:G15)</f>
        <v>65.75</v>
      </c>
      <c r="H16" s="102">
        <f>AVERAGE(H12:H15)</f>
        <v>60</v>
      </c>
      <c r="I16" s="102">
        <f>AVERAGE(I12:I15)</f>
        <v>66.75</v>
      </c>
      <c r="J16" s="102">
        <f t="shared" si="1"/>
        <v>64.166666666666671</v>
      </c>
      <c r="K16" s="103">
        <f t="shared" si="2"/>
        <v>66.375</v>
      </c>
      <c r="L16" s="104" t="str">
        <f t="shared" si="3"/>
        <v>B</v>
      </c>
      <c r="M16" s="102" t="str">
        <f t="shared" si="4"/>
        <v>B</v>
      </c>
      <c r="N16" s="103" t="str">
        <f t="shared" si="4"/>
        <v>B</v>
      </c>
      <c r="P16" s="18" t="s">
        <v>58</v>
      </c>
      <c r="Q16" s="18"/>
      <c r="R16" s="18" t="s">
        <v>115</v>
      </c>
      <c r="S16" s="18"/>
      <c r="T16" s="18"/>
      <c r="U16" s="18"/>
      <c r="V16" s="18"/>
      <c r="W16" s="18"/>
    </row>
    <row r="17" spans="2:23" ht="15" thickTop="1" thickBot="1" x14ac:dyDescent="0.2">
      <c r="B17" s="114" t="s">
        <v>43</v>
      </c>
      <c r="C17" s="115">
        <f>AVERAGE(C7:C10,C12:C15)</f>
        <v>71.375</v>
      </c>
      <c r="D17" s="116">
        <f t="shared" ref="D17:K17" si="5">AVERAGE(D7:D10,D12:D15)</f>
        <v>68.25</v>
      </c>
      <c r="E17" s="116">
        <f t="shared" si="5"/>
        <v>69.125</v>
      </c>
      <c r="F17" s="116">
        <f t="shared" si="5"/>
        <v>69.583333333333329</v>
      </c>
      <c r="G17" s="116">
        <f t="shared" si="5"/>
        <v>70</v>
      </c>
      <c r="H17" s="116">
        <f t="shared" si="5"/>
        <v>71.5</v>
      </c>
      <c r="I17" s="116">
        <f t="shared" si="5"/>
        <v>78.5</v>
      </c>
      <c r="J17" s="116">
        <f t="shared" si="5"/>
        <v>73.333333333333329</v>
      </c>
      <c r="K17" s="117">
        <f t="shared" si="5"/>
        <v>71.458333333333343</v>
      </c>
      <c r="L17" s="118" t="str">
        <f t="shared" si="3"/>
        <v>B</v>
      </c>
      <c r="M17" s="116" t="str">
        <f t="shared" si="4"/>
        <v>B</v>
      </c>
      <c r="N17" s="117" t="str">
        <f t="shared" si="4"/>
        <v>B</v>
      </c>
      <c r="P17" s="18" t="s">
        <v>116</v>
      </c>
      <c r="Q17" s="18"/>
      <c r="R17" s="18" t="s">
        <v>117</v>
      </c>
      <c r="S17" s="18"/>
      <c r="T17" s="18"/>
      <c r="U17" s="18"/>
      <c r="V17" s="18"/>
      <c r="W17" s="18"/>
    </row>
    <row r="42" spans="2:22" ht="14.25" thickBot="1" x14ac:dyDescent="0.2"/>
    <row r="43" spans="2:22" ht="14.25" x14ac:dyDescent="0.15">
      <c r="B43" s="77"/>
      <c r="C43" s="11" t="s">
        <v>25</v>
      </c>
      <c r="D43" s="12"/>
      <c r="E43" s="12"/>
      <c r="F43" s="12"/>
      <c r="G43" s="12"/>
      <c r="H43" s="12"/>
      <c r="I43" s="12"/>
      <c r="J43" s="12"/>
      <c r="K43" s="13"/>
      <c r="M43" s="78" t="s">
        <v>118</v>
      </c>
      <c r="N43" s="78"/>
      <c r="O43" s="78"/>
      <c r="P43" s="78"/>
      <c r="Q43" s="78"/>
      <c r="R43" s="78"/>
      <c r="S43" s="78"/>
      <c r="T43" s="78"/>
      <c r="U43" s="78"/>
      <c r="V43" s="78"/>
    </row>
    <row r="44" spans="2:22" x14ac:dyDescent="0.15">
      <c r="B44" s="79" t="s">
        <v>100</v>
      </c>
      <c r="C44" s="80" t="s">
        <v>27</v>
      </c>
      <c r="D44" s="81" t="s">
        <v>28</v>
      </c>
      <c r="E44" s="81" t="s">
        <v>29</v>
      </c>
      <c r="F44" s="81" t="s">
        <v>30</v>
      </c>
      <c r="G44" s="81" t="s">
        <v>119</v>
      </c>
      <c r="H44" s="81" t="s">
        <v>31</v>
      </c>
      <c r="I44" s="81" t="s">
        <v>32</v>
      </c>
      <c r="J44" s="81" t="s">
        <v>33</v>
      </c>
      <c r="K44" s="82" t="s">
        <v>34</v>
      </c>
      <c r="M44" s="18" t="s">
        <v>20</v>
      </c>
      <c r="N44" s="18"/>
      <c r="O44" s="18" t="s">
        <v>120</v>
      </c>
      <c r="P44" s="18"/>
      <c r="Q44" s="18"/>
      <c r="R44" s="18"/>
      <c r="S44" s="18"/>
      <c r="T44" s="18"/>
      <c r="U44" s="18"/>
      <c r="V44" s="18"/>
    </row>
    <row r="45" spans="2:22" x14ac:dyDescent="0.15">
      <c r="B45" s="84" t="s">
        <v>35</v>
      </c>
      <c r="C45" s="119">
        <v>71</v>
      </c>
      <c r="D45" s="120">
        <v>68</v>
      </c>
      <c r="E45" s="120">
        <v>60</v>
      </c>
      <c r="F45" s="120">
        <f>AVERAGE(C45:E45)</f>
        <v>66.333333333333329</v>
      </c>
      <c r="G45" s="120">
        <v>69</v>
      </c>
      <c r="H45" s="120">
        <v>78</v>
      </c>
      <c r="I45" s="120">
        <v>93</v>
      </c>
      <c r="J45" s="120">
        <f>AVERAGE(G45:I45)</f>
        <v>80</v>
      </c>
      <c r="K45" s="121">
        <f>AVERAGE(C45:E45,G45:I45)</f>
        <v>73.166666666666671</v>
      </c>
      <c r="M45" s="18" t="s">
        <v>121</v>
      </c>
      <c r="N45" s="18"/>
      <c r="O45" s="18" t="s">
        <v>122</v>
      </c>
      <c r="P45" s="18"/>
      <c r="Q45" s="18"/>
      <c r="R45" s="18"/>
      <c r="S45" s="18"/>
      <c r="T45" s="18"/>
      <c r="U45" s="18"/>
      <c r="V45" s="18"/>
    </row>
    <row r="46" spans="2:22" x14ac:dyDescent="0.15">
      <c r="B46" s="89" t="s">
        <v>36</v>
      </c>
      <c r="C46" s="122">
        <v>64</v>
      </c>
      <c r="D46" s="123">
        <v>71</v>
      </c>
      <c r="E46" s="123">
        <v>57</v>
      </c>
      <c r="F46" s="123">
        <f t="shared" ref="F46:F54" si="6">AVERAGE(C46:E46)</f>
        <v>64</v>
      </c>
      <c r="G46" s="123">
        <v>75</v>
      </c>
      <c r="H46" s="123">
        <v>84</v>
      </c>
      <c r="I46" s="123">
        <v>87</v>
      </c>
      <c r="J46" s="123">
        <f t="shared" ref="J46:J54" si="7">AVERAGE(G46:I46)</f>
        <v>82</v>
      </c>
      <c r="K46" s="124">
        <f t="shared" ref="K46:K54" si="8">AVERAGE(C46:E46,G46:I46)</f>
        <v>73</v>
      </c>
      <c r="M46" s="18" t="s">
        <v>123</v>
      </c>
      <c r="N46" s="18"/>
      <c r="O46" s="18" t="s">
        <v>105</v>
      </c>
      <c r="P46" s="18"/>
      <c r="Q46" s="18"/>
      <c r="R46" s="18"/>
      <c r="S46" s="18"/>
      <c r="T46" s="18"/>
      <c r="U46" s="18"/>
      <c r="V46" s="18"/>
    </row>
    <row r="47" spans="2:22" x14ac:dyDescent="0.15">
      <c r="B47" s="89" t="s">
        <v>37</v>
      </c>
      <c r="C47" s="122">
        <v>88</v>
      </c>
      <c r="D47" s="123">
        <v>65</v>
      </c>
      <c r="E47" s="123">
        <v>91</v>
      </c>
      <c r="F47" s="123">
        <f t="shared" si="6"/>
        <v>81.333333333333329</v>
      </c>
      <c r="G47" s="123">
        <v>85</v>
      </c>
      <c r="H47" s="123">
        <v>93</v>
      </c>
      <c r="I47" s="123">
        <v>100</v>
      </c>
      <c r="J47" s="123">
        <f t="shared" si="7"/>
        <v>92.666666666666671</v>
      </c>
      <c r="K47" s="124">
        <f t="shared" si="8"/>
        <v>87</v>
      </c>
      <c r="M47" s="125" t="s">
        <v>124</v>
      </c>
      <c r="N47" s="125"/>
      <c r="O47" s="18" t="s">
        <v>125</v>
      </c>
      <c r="P47" s="18"/>
      <c r="Q47" s="18"/>
      <c r="R47" s="18"/>
      <c r="S47" s="18"/>
      <c r="T47" s="18"/>
      <c r="U47" s="18"/>
      <c r="V47" s="18"/>
    </row>
    <row r="48" spans="2:22" x14ac:dyDescent="0.15">
      <c r="B48" s="94" t="s">
        <v>38</v>
      </c>
      <c r="C48" s="126">
        <v>65</v>
      </c>
      <c r="D48" s="127">
        <v>74</v>
      </c>
      <c r="E48" s="127">
        <v>73</v>
      </c>
      <c r="F48" s="127">
        <f t="shared" si="6"/>
        <v>70.666666666666671</v>
      </c>
      <c r="G48" s="127">
        <v>68</v>
      </c>
      <c r="H48" s="127">
        <v>77</v>
      </c>
      <c r="I48" s="127">
        <v>81</v>
      </c>
      <c r="J48" s="127">
        <f t="shared" si="7"/>
        <v>75.333333333333329</v>
      </c>
      <c r="K48" s="128">
        <f t="shared" si="8"/>
        <v>73</v>
      </c>
      <c r="M48" s="18" t="s">
        <v>22</v>
      </c>
      <c r="N48" s="18"/>
      <c r="O48" s="18" t="s">
        <v>126</v>
      </c>
      <c r="P48" s="18"/>
      <c r="Q48" s="18"/>
      <c r="R48" s="18"/>
      <c r="S48" s="18"/>
      <c r="T48" s="18"/>
      <c r="U48" s="18"/>
      <c r="V48" s="18"/>
    </row>
    <row r="49" spans="2:22" ht="14.25" thickBot="1" x14ac:dyDescent="0.2">
      <c r="B49" s="100" t="s">
        <v>39</v>
      </c>
      <c r="C49" s="129">
        <f>AVERAGE(C45:C48)</f>
        <v>72</v>
      </c>
      <c r="D49" s="130">
        <f>AVERAGE(D45:D48)</f>
        <v>69.5</v>
      </c>
      <c r="E49" s="130">
        <f>AVERAGE(E45:E48)</f>
        <v>70.25</v>
      </c>
      <c r="F49" s="130">
        <f t="shared" si="6"/>
        <v>70.583333333333329</v>
      </c>
      <c r="G49" s="130">
        <f>AVERAGE(G45:G48)</f>
        <v>74.25</v>
      </c>
      <c r="H49" s="130">
        <f>AVERAGE(H45:H48)</f>
        <v>83</v>
      </c>
      <c r="I49" s="130">
        <f>AVERAGE(I45:I48)</f>
        <v>90.25</v>
      </c>
      <c r="J49" s="130">
        <f t="shared" si="7"/>
        <v>82.5</v>
      </c>
      <c r="K49" s="131">
        <f t="shared" si="8"/>
        <v>76.541666666666671</v>
      </c>
      <c r="M49" s="18" t="s">
        <v>110</v>
      </c>
      <c r="N49" s="18"/>
      <c r="O49" s="18" t="s">
        <v>127</v>
      </c>
      <c r="P49" s="18"/>
      <c r="Q49" s="18"/>
      <c r="R49" s="18"/>
      <c r="S49" s="18"/>
      <c r="T49" s="18"/>
      <c r="U49" s="18"/>
      <c r="V49" s="18"/>
    </row>
    <row r="50" spans="2:22" ht="14.25" customHeight="1" thickTop="1" x14ac:dyDescent="0.15">
      <c r="B50" s="105" t="s">
        <v>40</v>
      </c>
      <c r="C50" s="132">
        <v>84</v>
      </c>
      <c r="D50" s="133">
        <v>80</v>
      </c>
      <c r="E50" s="133">
        <v>100</v>
      </c>
      <c r="F50" s="133">
        <f t="shared" si="6"/>
        <v>88</v>
      </c>
      <c r="G50" s="133">
        <v>95</v>
      </c>
      <c r="H50" s="133">
        <v>89</v>
      </c>
      <c r="I50" s="133">
        <v>96</v>
      </c>
      <c r="J50" s="133">
        <f t="shared" si="7"/>
        <v>93.333333333333329</v>
      </c>
      <c r="K50" s="134">
        <f t="shared" si="8"/>
        <v>90.666666666666671</v>
      </c>
      <c r="M50" s="18" t="s">
        <v>58</v>
      </c>
      <c r="N50" s="18"/>
      <c r="O50" s="18" t="s">
        <v>128</v>
      </c>
      <c r="P50" s="18"/>
      <c r="Q50" s="18"/>
      <c r="R50" s="18"/>
      <c r="S50" s="18"/>
      <c r="T50" s="18"/>
      <c r="U50" s="18"/>
      <c r="V50" s="18"/>
    </row>
    <row r="51" spans="2:22" x14ac:dyDescent="0.15">
      <c r="B51" s="89" t="s">
        <v>41</v>
      </c>
      <c r="C51" s="122">
        <v>85</v>
      </c>
      <c r="D51" s="123">
        <v>72</v>
      </c>
      <c r="E51" s="123">
        <v>68</v>
      </c>
      <c r="F51" s="123">
        <f t="shared" si="6"/>
        <v>75</v>
      </c>
      <c r="G51" s="123">
        <v>65</v>
      </c>
      <c r="H51" s="123">
        <v>61</v>
      </c>
      <c r="I51" s="123">
        <v>60</v>
      </c>
      <c r="J51" s="123">
        <f t="shared" si="7"/>
        <v>62</v>
      </c>
      <c r="K51" s="124">
        <f t="shared" si="8"/>
        <v>68.5</v>
      </c>
      <c r="M51" s="18" t="s">
        <v>129</v>
      </c>
      <c r="N51" s="18"/>
      <c r="O51" s="18" t="s">
        <v>130</v>
      </c>
      <c r="P51" s="18"/>
      <c r="Q51" s="18"/>
      <c r="R51" s="18"/>
      <c r="S51" s="18"/>
      <c r="T51" s="18"/>
      <c r="U51" s="18"/>
      <c r="V51" s="18"/>
    </row>
    <row r="52" spans="2:22" x14ac:dyDescent="0.15">
      <c r="B52" s="89" t="s">
        <v>13</v>
      </c>
      <c r="C52" s="122">
        <v>51</v>
      </c>
      <c r="D52" s="123">
        <v>48</v>
      </c>
      <c r="E52" s="123">
        <v>39</v>
      </c>
      <c r="F52" s="123">
        <f t="shared" si="6"/>
        <v>46</v>
      </c>
      <c r="G52" s="123">
        <v>34</v>
      </c>
      <c r="H52" s="123">
        <v>30</v>
      </c>
      <c r="I52" s="123">
        <v>45</v>
      </c>
      <c r="J52" s="123">
        <f t="shared" si="7"/>
        <v>36.333333333333336</v>
      </c>
      <c r="K52" s="124">
        <f t="shared" si="8"/>
        <v>41.166666666666664</v>
      </c>
      <c r="M52" s="18" t="s">
        <v>131</v>
      </c>
      <c r="N52" s="18"/>
      <c r="O52" s="18" t="s">
        <v>132</v>
      </c>
      <c r="P52" s="18"/>
      <c r="Q52" s="18"/>
      <c r="R52" s="18"/>
      <c r="S52" s="18"/>
      <c r="T52" s="18"/>
      <c r="U52" s="18"/>
      <c r="V52" s="18"/>
    </row>
    <row r="53" spans="2:22" x14ac:dyDescent="0.15">
      <c r="B53" s="94" t="s">
        <v>42</v>
      </c>
      <c r="C53" s="126">
        <v>63</v>
      </c>
      <c r="D53" s="127">
        <v>68</v>
      </c>
      <c r="E53" s="127">
        <v>65</v>
      </c>
      <c r="F53" s="127">
        <f t="shared" si="6"/>
        <v>65.333333333333329</v>
      </c>
      <c r="G53" s="127">
        <v>69</v>
      </c>
      <c r="H53" s="127">
        <v>60</v>
      </c>
      <c r="I53" s="127">
        <v>66</v>
      </c>
      <c r="J53" s="127">
        <f t="shared" si="7"/>
        <v>65</v>
      </c>
      <c r="K53" s="128">
        <f t="shared" si="8"/>
        <v>65.166666666666671</v>
      </c>
      <c r="M53" s="18" t="s">
        <v>55</v>
      </c>
      <c r="N53" s="18"/>
      <c r="O53" s="18" t="s">
        <v>133</v>
      </c>
      <c r="P53" s="18"/>
      <c r="Q53" s="18"/>
      <c r="R53" s="18"/>
      <c r="S53" s="18"/>
      <c r="T53" s="18"/>
      <c r="U53" s="18"/>
      <c r="V53" s="18"/>
    </row>
    <row r="54" spans="2:22" ht="14.25" thickBot="1" x14ac:dyDescent="0.2">
      <c r="B54" s="100" t="s">
        <v>39</v>
      </c>
      <c r="C54" s="129">
        <f>AVERAGE(C50:C53)</f>
        <v>70.75</v>
      </c>
      <c r="D54" s="130">
        <f>AVERAGE(D50:D53)</f>
        <v>67</v>
      </c>
      <c r="E54" s="130">
        <f>AVERAGE(E50:E53)</f>
        <v>68</v>
      </c>
      <c r="F54" s="130">
        <f t="shared" si="6"/>
        <v>68.583333333333329</v>
      </c>
      <c r="G54" s="130">
        <f>AVERAGE(G50:G53)</f>
        <v>65.75</v>
      </c>
      <c r="H54" s="130">
        <f>AVERAGE(H50:H53)</f>
        <v>60</v>
      </c>
      <c r="I54" s="130">
        <f>AVERAGE(I50:I53)</f>
        <v>66.75</v>
      </c>
      <c r="J54" s="130">
        <f t="shared" si="7"/>
        <v>64.166666666666671</v>
      </c>
      <c r="K54" s="131">
        <f t="shared" si="8"/>
        <v>66.375</v>
      </c>
    </row>
    <row r="55" spans="2:22" ht="15" thickTop="1" thickBot="1" x14ac:dyDescent="0.2">
      <c r="B55" s="114" t="s">
        <v>43</v>
      </c>
      <c r="C55" s="135">
        <f>AVERAGE(C45:C48,C50:C53)</f>
        <v>71.375</v>
      </c>
      <c r="D55" s="136">
        <f t="shared" ref="D55:K55" si="9">AVERAGE(D45:D48,D50:D53)</f>
        <v>68.25</v>
      </c>
      <c r="E55" s="136">
        <f t="shared" si="9"/>
        <v>69.125</v>
      </c>
      <c r="F55" s="136">
        <f t="shared" si="9"/>
        <v>69.583333333333329</v>
      </c>
      <c r="G55" s="136">
        <f t="shared" si="9"/>
        <v>70</v>
      </c>
      <c r="H55" s="136">
        <f t="shared" si="9"/>
        <v>71.5</v>
      </c>
      <c r="I55" s="136">
        <f t="shared" si="9"/>
        <v>78.5</v>
      </c>
      <c r="J55" s="136">
        <f t="shared" si="9"/>
        <v>73.333333333333329</v>
      </c>
      <c r="K55" s="137">
        <f t="shared" si="9"/>
        <v>71.458333333333343</v>
      </c>
    </row>
    <row r="78" spans="2:22" ht="14.25" thickBot="1" x14ac:dyDescent="0.2"/>
    <row r="79" spans="2:22" ht="14.25" x14ac:dyDescent="0.15">
      <c r="B79" s="77"/>
      <c r="C79" s="11" t="s">
        <v>25</v>
      </c>
      <c r="D79" s="12"/>
      <c r="E79" s="12"/>
      <c r="F79" s="12"/>
      <c r="G79" s="12"/>
      <c r="H79" s="12"/>
      <c r="I79" s="12"/>
      <c r="J79" s="12"/>
      <c r="K79" s="13"/>
      <c r="M79" s="78" t="s">
        <v>134</v>
      </c>
      <c r="N79" s="78"/>
      <c r="O79" s="78"/>
      <c r="P79" s="78"/>
      <c r="Q79" s="78"/>
      <c r="R79" s="78"/>
      <c r="S79" s="78"/>
      <c r="T79" s="78"/>
      <c r="U79" s="78"/>
      <c r="V79" s="78"/>
    </row>
    <row r="80" spans="2:22" x14ac:dyDescent="0.15">
      <c r="B80" s="79" t="s">
        <v>100</v>
      </c>
      <c r="C80" s="80" t="s">
        <v>27</v>
      </c>
      <c r="D80" s="81" t="s">
        <v>28</v>
      </c>
      <c r="E80" s="81" t="s">
        <v>29</v>
      </c>
      <c r="F80" s="81" t="s">
        <v>30</v>
      </c>
      <c r="G80" s="81" t="s">
        <v>135</v>
      </c>
      <c r="H80" s="81" t="s">
        <v>31</v>
      </c>
      <c r="I80" s="81" t="s">
        <v>32</v>
      </c>
      <c r="J80" s="81" t="s">
        <v>33</v>
      </c>
      <c r="K80" s="82" t="s">
        <v>34</v>
      </c>
      <c r="M80" s="18" t="s">
        <v>22</v>
      </c>
      <c r="N80" s="18"/>
      <c r="O80" s="18" t="s">
        <v>136</v>
      </c>
      <c r="P80" s="18"/>
      <c r="Q80" s="18"/>
      <c r="R80" s="18"/>
      <c r="S80" s="18"/>
      <c r="T80" s="18"/>
      <c r="U80" s="18"/>
      <c r="V80" s="18"/>
    </row>
    <row r="81" spans="2:22" x14ac:dyDescent="0.15">
      <c r="B81" s="84" t="s">
        <v>35</v>
      </c>
      <c r="C81" s="119">
        <v>71</v>
      </c>
      <c r="D81" s="120">
        <v>68</v>
      </c>
      <c r="E81" s="120">
        <v>60</v>
      </c>
      <c r="F81" s="120">
        <f>AVERAGE(C81:E81)</f>
        <v>66.333333333333329</v>
      </c>
      <c r="G81" s="120">
        <v>69</v>
      </c>
      <c r="H81" s="120">
        <v>78</v>
      </c>
      <c r="I81" s="120">
        <v>93</v>
      </c>
      <c r="J81" s="120">
        <f>AVERAGE(G81:I81)</f>
        <v>80</v>
      </c>
      <c r="K81" s="121">
        <f>AVERAGE(C81:E81,G81:I81)</f>
        <v>73.166666666666671</v>
      </c>
      <c r="M81" s="18" t="s">
        <v>20</v>
      </c>
      <c r="N81" s="18"/>
      <c r="O81" s="18" t="s">
        <v>103</v>
      </c>
      <c r="P81" s="18"/>
      <c r="Q81" s="18"/>
      <c r="R81" s="18"/>
      <c r="S81" s="18"/>
      <c r="T81" s="18"/>
      <c r="U81" s="18"/>
      <c r="V81" s="18"/>
    </row>
    <row r="82" spans="2:22" x14ac:dyDescent="0.15">
      <c r="B82" s="89" t="s">
        <v>36</v>
      </c>
      <c r="C82" s="122">
        <v>64</v>
      </c>
      <c r="D82" s="123">
        <v>71</v>
      </c>
      <c r="E82" s="123">
        <v>57</v>
      </c>
      <c r="F82" s="123">
        <f t="shared" ref="F82:F90" si="10">AVERAGE(C82:E82)</f>
        <v>64</v>
      </c>
      <c r="G82" s="123">
        <v>75</v>
      </c>
      <c r="H82" s="123">
        <v>84</v>
      </c>
      <c r="I82" s="123">
        <v>87</v>
      </c>
      <c r="J82" s="123">
        <f t="shared" ref="J82:J90" si="11">AVERAGE(G82:I82)</f>
        <v>82</v>
      </c>
      <c r="K82" s="124">
        <f t="shared" ref="K82:K90" si="12">AVERAGE(C82:E82,G82:I82)</f>
        <v>73</v>
      </c>
      <c r="M82" s="18" t="s">
        <v>97</v>
      </c>
      <c r="N82" s="18"/>
      <c r="O82" s="18" t="s">
        <v>137</v>
      </c>
      <c r="P82" s="18"/>
      <c r="Q82" s="18"/>
      <c r="R82" s="18"/>
      <c r="S82" s="18"/>
      <c r="T82" s="18"/>
      <c r="U82" s="18"/>
      <c r="V82" s="18"/>
    </row>
    <row r="83" spans="2:22" x14ac:dyDescent="0.15">
      <c r="B83" s="89" t="s">
        <v>37</v>
      </c>
      <c r="C83" s="122">
        <v>88</v>
      </c>
      <c r="D83" s="123">
        <v>65</v>
      </c>
      <c r="E83" s="123">
        <v>91</v>
      </c>
      <c r="F83" s="123">
        <f t="shared" si="10"/>
        <v>81.333333333333329</v>
      </c>
      <c r="G83" s="123">
        <v>85</v>
      </c>
      <c r="H83" s="123">
        <v>93</v>
      </c>
      <c r="I83" s="123">
        <v>100</v>
      </c>
      <c r="J83" s="123">
        <f t="shared" si="11"/>
        <v>92.666666666666671</v>
      </c>
      <c r="K83" s="124">
        <f t="shared" si="12"/>
        <v>87</v>
      </c>
      <c r="M83" s="125" t="s">
        <v>138</v>
      </c>
      <c r="N83" s="125"/>
      <c r="O83" s="18" t="s">
        <v>139</v>
      </c>
      <c r="P83" s="18"/>
      <c r="Q83" s="18"/>
      <c r="R83" s="18"/>
      <c r="S83" s="18"/>
      <c r="T83" s="18"/>
      <c r="U83" s="18"/>
      <c r="V83" s="18"/>
    </row>
    <row r="84" spans="2:22" x14ac:dyDescent="0.15">
      <c r="B84" s="94" t="s">
        <v>38</v>
      </c>
      <c r="C84" s="126">
        <v>65</v>
      </c>
      <c r="D84" s="127">
        <v>74</v>
      </c>
      <c r="E84" s="127">
        <v>73</v>
      </c>
      <c r="F84" s="127">
        <f t="shared" si="10"/>
        <v>70.666666666666671</v>
      </c>
      <c r="G84" s="127">
        <v>68</v>
      </c>
      <c r="H84" s="127">
        <v>77</v>
      </c>
      <c r="I84" s="127">
        <v>81</v>
      </c>
      <c r="J84" s="127">
        <f t="shared" si="11"/>
        <v>75.333333333333329</v>
      </c>
      <c r="K84" s="128">
        <f t="shared" si="12"/>
        <v>73</v>
      </c>
      <c r="M84" s="18" t="s">
        <v>140</v>
      </c>
      <c r="N84" s="18"/>
      <c r="O84" s="18" t="s">
        <v>141</v>
      </c>
      <c r="P84" s="18"/>
      <c r="Q84" s="18"/>
      <c r="R84" s="18"/>
      <c r="S84" s="18"/>
      <c r="T84" s="18"/>
      <c r="U84" s="18"/>
      <c r="V84" s="18"/>
    </row>
    <row r="85" spans="2:22" ht="14.25" thickBot="1" x14ac:dyDescent="0.2">
      <c r="B85" s="100" t="s">
        <v>39</v>
      </c>
      <c r="C85" s="129">
        <f>AVERAGE(C81:C84)</f>
        <v>72</v>
      </c>
      <c r="D85" s="130">
        <f>AVERAGE(D81:D84)</f>
        <v>69.5</v>
      </c>
      <c r="E85" s="130">
        <f>AVERAGE(E81:E84)</f>
        <v>70.25</v>
      </c>
      <c r="F85" s="130">
        <f t="shared" si="10"/>
        <v>70.583333333333329</v>
      </c>
      <c r="G85" s="130">
        <f>AVERAGE(G81:G84)</f>
        <v>74.25</v>
      </c>
      <c r="H85" s="130">
        <f>AVERAGE(H81:H84)</f>
        <v>83</v>
      </c>
      <c r="I85" s="130">
        <f>AVERAGE(I81:I84)</f>
        <v>90.25</v>
      </c>
      <c r="J85" s="130">
        <f t="shared" si="11"/>
        <v>82.5</v>
      </c>
      <c r="K85" s="131">
        <f t="shared" si="12"/>
        <v>76.541666666666671</v>
      </c>
      <c r="M85" s="18" t="s">
        <v>58</v>
      </c>
      <c r="N85" s="18"/>
      <c r="O85" s="18" t="s">
        <v>142</v>
      </c>
      <c r="P85" s="18"/>
      <c r="Q85" s="18"/>
      <c r="R85" s="18"/>
      <c r="S85" s="18"/>
      <c r="T85" s="18"/>
      <c r="U85" s="18"/>
      <c r="V85" s="18"/>
    </row>
    <row r="86" spans="2:22" ht="14.25" thickTop="1" x14ac:dyDescent="0.15">
      <c r="B86" s="105" t="s">
        <v>40</v>
      </c>
      <c r="C86" s="132">
        <v>84</v>
      </c>
      <c r="D86" s="133">
        <v>80</v>
      </c>
      <c r="E86" s="133">
        <v>100</v>
      </c>
      <c r="F86" s="133">
        <f t="shared" si="10"/>
        <v>88</v>
      </c>
      <c r="G86" s="133">
        <v>95</v>
      </c>
      <c r="H86" s="133">
        <v>89</v>
      </c>
      <c r="I86" s="133">
        <v>96</v>
      </c>
      <c r="J86" s="133">
        <f t="shared" si="11"/>
        <v>93.333333333333329</v>
      </c>
      <c r="K86" s="134">
        <f t="shared" si="12"/>
        <v>90.666666666666671</v>
      </c>
      <c r="M86" s="18" t="s">
        <v>129</v>
      </c>
      <c r="N86" s="18"/>
      <c r="O86" s="18" t="s">
        <v>143</v>
      </c>
      <c r="P86" s="18"/>
      <c r="Q86" s="18"/>
      <c r="R86" s="18"/>
      <c r="S86" s="18"/>
      <c r="T86" s="18"/>
      <c r="U86" s="18"/>
      <c r="V86" s="18"/>
    </row>
    <row r="87" spans="2:22" x14ac:dyDescent="0.15">
      <c r="B87" s="89" t="s">
        <v>41</v>
      </c>
      <c r="C87" s="122">
        <v>85</v>
      </c>
      <c r="D87" s="123">
        <v>72</v>
      </c>
      <c r="E87" s="123">
        <v>68</v>
      </c>
      <c r="F87" s="123">
        <f t="shared" si="10"/>
        <v>75</v>
      </c>
      <c r="G87" s="123">
        <v>65</v>
      </c>
      <c r="H87" s="123">
        <v>61</v>
      </c>
      <c r="I87" s="123">
        <v>60</v>
      </c>
      <c r="J87" s="123">
        <f t="shared" si="11"/>
        <v>62</v>
      </c>
      <c r="K87" s="124">
        <f t="shared" si="12"/>
        <v>68.5</v>
      </c>
      <c r="M87" s="18" t="s">
        <v>144</v>
      </c>
      <c r="N87" s="18"/>
      <c r="O87" s="18" t="s">
        <v>143</v>
      </c>
      <c r="P87" s="18"/>
      <c r="Q87" s="18"/>
      <c r="R87" s="18"/>
      <c r="S87" s="18"/>
      <c r="T87" s="18"/>
      <c r="U87" s="18"/>
      <c r="V87" s="18"/>
    </row>
    <row r="88" spans="2:22" x14ac:dyDescent="0.15">
      <c r="B88" s="89" t="s">
        <v>13</v>
      </c>
      <c r="C88" s="122">
        <v>51</v>
      </c>
      <c r="D88" s="123">
        <v>48</v>
      </c>
      <c r="E88" s="123">
        <v>39</v>
      </c>
      <c r="F88" s="123">
        <f t="shared" si="10"/>
        <v>46</v>
      </c>
      <c r="G88" s="123">
        <v>34</v>
      </c>
      <c r="H88" s="123">
        <v>30</v>
      </c>
      <c r="I88" s="123">
        <v>45</v>
      </c>
      <c r="J88" s="123">
        <f t="shared" si="11"/>
        <v>36.333333333333336</v>
      </c>
      <c r="K88" s="124">
        <f t="shared" si="12"/>
        <v>41.166666666666664</v>
      </c>
      <c r="M88" s="18" t="s">
        <v>145</v>
      </c>
      <c r="N88" s="18"/>
      <c r="O88" s="18" t="s">
        <v>85</v>
      </c>
      <c r="P88" s="18"/>
      <c r="Q88" s="18"/>
      <c r="R88" s="18"/>
      <c r="S88" s="18"/>
      <c r="T88" s="18"/>
      <c r="U88" s="18"/>
      <c r="V88" s="18"/>
    </row>
    <row r="89" spans="2:22" x14ac:dyDescent="0.15">
      <c r="B89" s="94" t="s">
        <v>42</v>
      </c>
      <c r="C89" s="126">
        <v>63</v>
      </c>
      <c r="D89" s="127">
        <v>68</v>
      </c>
      <c r="E89" s="127">
        <v>65</v>
      </c>
      <c r="F89" s="127">
        <f t="shared" si="10"/>
        <v>65.333333333333329</v>
      </c>
      <c r="G89" s="127">
        <v>69</v>
      </c>
      <c r="H89" s="127">
        <v>60</v>
      </c>
      <c r="I89" s="127">
        <v>66</v>
      </c>
      <c r="J89" s="127">
        <f t="shared" si="11"/>
        <v>65</v>
      </c>
      <c r="K89" s="128">
        <f t="shared" si="12"/>
        <v>65.166666666666671</v>
      </c>
    </row>
    <row r="90" spans="2:22" ht="14.25" thickBot="1" x14ac:dyDescent="0.2">
      <c r="B90" s="100" t="s">
        <v>39</v>
      </c>
      <c r="C90" s="129">
        <f>AVERAGE(C86:C89)</f>
        <v>70.75</v>
      </c>
      <c r="D90" s="130">
        <f>AVERAGE(D86:D89)</f>
        <v>67</v>
      </c>
      <c r="E90" s="130">
        <f>AVERAGE(E86:E89)</f>
        <v>68</v>
      </c>
      <c r="F90" s="130">
        <f t="shared" si="10"/>
        <v>68.583333333333329</v>
      </c>
      <c r="G90" s="130">
        <f>AVERAGE(G86:G89)</f>
        <v>65.75</v>
      </c>
      <c r="H90" s="130">
        <f>AVERAGE(H86:H89)</f>
        <v>60</v>
      </c>
      <c r="I90" s="130">
        <f>AVERAGE(I86:I89)</f>
        <v>66.75</v>
      </c>
      <c r="J90" s="130">
        <f t="shared" si="11"/>
        <v>64.166666666666671</v>
      </c>
      <c r="K90" s="131">
        <f t="shared" si="12"/>
        <v>66.375</v>
      </c>
    </row>
    <row r="91" spans="2:22" ht="15" thickTop="1" thickBot="1" x14ac:dyDescent="0.2">
      <c r="B91" s="114" t="s">
        <v>43</v>
      </c>
      <c r="C91" s="135">
        <f>AVERAGE(C81:C84,C86:C89)</f>
        <v>71.375</v>
      </c>
      <c r="D91" s="136">
        <f t="shared" ref="D91:K91" si="13">AVERAGE(D81:D84,D86:D89)</f>
        <v>68.25</v>
      </c>
      <c r="E91" s="136">
        <f t="shared" si="13"/>
        <v>69.125</v>
      </c>
      <c r="F91" s="136">
        <f t="shared" si="13"/>
        <v>69.583333333333329</v>
      </c>
      <c r="G91" s="136">
        <f t="shared" si="13"/>
        <v>70</v>
      </c>
      <c r="H91" s="136">
        <f t="shared" si="13"/>
        <v>71.5</v>
      </c>
      <c r="I91" s="136">
        <f t="shared" si="13"/>
        <v>78.5</v>
      </c>
      <c r="J91" s="136">
        <f t="shared" si="13"/>
        <v>73.333333333333329</v>
      </c>
      <c r="K91" s="137">
        <f t="shared" si="13"/>
        <v>71.458333333333343</v>
      </c>
    </row>
    <row r="99" spans="2:22" ht="14.25" thickBot="1" x14ac:dyDescent="0.2"/>
    <row r="100" spans="2:22" ht="14.25" x14ac:dyDescent="0.15">
      <c r="B100" s="77"/>
      <c r="C100" s="11" t="s">
        <v>25</v>
      </c>
      <c r="D100" s="12"/>
      <c r="E100" s="12"/>
      <c r="F100" s="12"/>
      <c r="G100" s="12"/>
      <c r="H100" s="12"/>
      <c r="I100" s="12"/>
      <c r="J100" s="12"/>
      <c r="K100" s="13"/>
      <c r="M100" s="78" t="s">
        <v>146</v>
      </c>
      <c r="N100" s="78"/>
      <c r="O100" s="78"/>
      <c r="P100" s="78"/>
      <c r="Q100" s="78"/>
      <c r="R100" s="78"/>
      <c r="S100" s="78"/>
      <c r="T100" s="78"/>
      <c r="U100" s="78"/>
      <c r="V100" s="78"/>
    </row>
    <row r="101" spans="2:22" x14ac:dyDescent="0.15">
      <c r="B101" s="79" t="s">
        <v>100</v>
      </c>
      <c r="C101" s="80" t="s">
        <v>27</v>
      </c>
      <c r="D101" s="81" t="s">
        <v>28</v>
      </c>
      <c r="E101" s="81" t="s">
        <v>29</v>
      </c>
      <c r="F101" s="81" t="s">
        <v>30</v>
      </c>
      <c r="G101" s="81" t="s">
        <v>101</v>
      </c>
      <c r="H101" s="81" t="s">
        <v>31</v>
      </c>
      <c r="I101" s="81" t="s">
        <v>32</v>
      </c>
      <c r="J101" s="81" t="s">
        <v>33</v>
      </c>
      <c r="K101" s="82" t="s">
        <v>34</v>
      </c>
      <c r="M101" s="18" t="s">
        <v>22</v>
      </c>
      <c r="N101" s="18"/>
      <c r="O101" s="18" t="s">
        <v>147</v>
      </c>
      <c r="P101" s="18"/>
      <c r="Q101" s="18"/>
      <c r="R101" s="18"/>
      <c r="S101" s="18"/>
      <c r="T101" s="18"/>
      <c r="U101" s="18"/>
      <c r="V101" s="18"/>
    </row>
    <row r="102" spans="2:22" x14ac:dyDescent="0.15">
      <c r="B102" s="84" t="s">
        <v>35</v>
      </c>
      <c r="C102" s="119">
        <v>71</v>
      </c>
      <c r="D102" s="120">
        <v>68</v>
      </c>
      <c r="E102" s="120">
        <v>60</v>
      </c>
      <c r="F102" s="120">
        <f>AVERAGE(C102:E102)</f>
        <v>66.333333333333329</v>
      </c>
      <c r="G102" s="120">
        <v>69</v>
      </c>
      <c r="H102" s="120">
        <v>78</v>
      </c>
      <c r="I102" s="120">
        <v>93</v>
      </c>
      <c r="J102" s="120">
        <f>AVERAGE(G102:I102)</f>
        <v>80</v>
      </c>
      <c r="K102" s="121">
        <f>AVERAGE(C102:E102,G102:I102)</f>
        <v>73.166666666666671</v>
      </c>
      <c r="M102" s="18" t="s">
        <v>20</v>
      </c>
      <c r="N102" s="18"/>
      <c r="O102" s="18" t="s">
        <v>103</v>
      </c>
      <c r="P102" s="18"/>
      <c r="Q102" s="18"/>
      <c r="R102" s="18"/>
      <c r="S102" s="18"/>
      <c r="T102" s="18"/>
      <c r="U102" s="18"/>
      <c r="V102" s="18"/>
    </row>
    <row r="103" spans="2:22" x14ac:dyDescent="0.15">
      <c r="B103" s="89" t="s">
        <v>36</v>
      </c>
      <c r="C103" s="122">
        <v>64</v>
      </c>
      <c r="D103" s="123">
        <v>71</v>
      </c>
      <c r="E103" s="123">
        <v>57</v>
      </c>
      <c r="F103" s="123">
        <f t="shared" ref="F103:F111" si="14">AVERAGE(C103:E103)</f>
        <v>64</v>
      </c>
      <c r="G103" s="123">
        <v>75</v>
      </c>
      <c r="H103" s="123">
        <v>84</v>
      </c>
      <c r="I103" s="123">
        <v>87</v>
      </c>
      <c r="J103" s="123">
        <f t="shared" ref="J103:J111" si="15">AVERAGE(G103:I103)</f>
        <v>82</v>
      </c>
      <c r="K103" s="124">
        <f t="shared" ref="K103:K111" si="16">AVERAGE(C103:E103,G103:I103)</f>
        <v>73</v>
      </c>
      <c r="M103" s="18" t="s">
        <v>97</v>
      </c>
      <c r="N103" s="18"/>
      <c r="O103" s="18" t="s">
        <v>148</v>
      </c>
      <c r="P103" s="18"/>
      <c r="Q103" s="18"/>
      <c r="R103" s="18"/>
      <c r="S103" s="18"/>
      <c r="T103" s="18"/>
      <c r="U103" s="18"/>
      <c r="V103" s="18"/>
    </row>
    <row r="104" spans="2:22" x14ac:dyDescent="0.15">
      <c r="B104" s="89" t="s">
        <v>37</v>
      </c>
      <c r="C104" s="122">
        <v>88</v>
      </c>
      <c r="D104" s="123">
        <v>65</v>
      </c>
      <c r="E104" s="123">
        <v>91</v>
      </c>
      <c r="F104" s="123">
        <f t="shared" si="14"/>
        <v>81.333333333333329</v>
      </c>
      <c r="G104" s="123">
        <v>85</v>
      </c>
      <c r="H104" s="123">
        <v>93</v>
      </c>
      <c r="I104" s="123">
        <v>100</v>
      </c>
      <c r="J104" s="123">
        <f t="shared" si="15"/>
        <v>92.666666666666671</v>
      </c>
      <c r="K104" s="124">
        <f t="shared" si="16"/>
        <v>87</v>
      </c>
      <c r="M104" s="18" t="s">
        <v>106</v>
      </c>
      <c r="N104" s="18"/>
      <c r="O104" s="18" t="s">
        <v>149</v>
      </c>
      <c r="P104" s="18"/>
      <c r="Q104" s="18"/>
      <c r="R104" s="18"/>
      <c r="S104" s="18"/>
      <c r="T104" s="18"/>
      <c r="U104" s="18"/>
      <c r="V104" s="18"/>
    </row>
    <row r="105" spans="2:22" x14ac:dyDescent="0.15">
      <c r="B105" s="94" t="s">
        <v>38</v>
      </c>
      <c r="C105" s="126">
        <v>65</v>
      </c>
      <c r="D105" s="127">
        <v>74</v>
      </c>
      <c r="E105" s="127">
        <v>73</v>
      </c>
      <c r="F105" s="127">
        <f t="shared" si="14"/>
        <v>70.666666666666671</v>
      </c>
      <c r="G105" s="127">
        <v>68</v>
      </c>
      <c r="H105" s="127">
        <v>77</v>
      </c>
      <c r="I105" s="127">
        <v>81</v>
      </c>
      <c r="J105" s="127">
        <f t="shared" si="15"/>
        <v>75.333333333333329</v>
      </c>
      <c r="K105" s="128">
        <f t="shared" si="16"/>
        <v>73</v>
      </c>
      <c r="M105" s="52" t="s">
        <v>150</v>
      </c>
      <c r="N105" s="53"/>
      <c r="O105" s="18" t="s">
        <v>151</v>
      </c>
      <c r="P105" s="18"/>
      <c r="Q105" s="18"/>
      <c r="R105" s="18"/>
      <c r="S105" s="18"/>
      <c r="T105" s="18"/>
      <c r="U105" s="18"/>
      <c r="V105" s="18"/>
    </row>
    <row r="106" spans="2:22" ht="14.25" thickBot="1" x14ac:dyDescent="0.2">
      <c r="B106" s="100" t="s">
        <v>39</v>
      </c>
      <c r="C106" s="129">
        <f>AVERAGE(C102:C105)</f>
        <v>72</v>
      </c>
      <c r="D106" s="130">
        <f>AVERAGE(D102:D105)</f>
        <v>69.5</v>
      </c>
      <c r="E106" s="130">
        <f>AVERAGE(E102:E105)</f>
        <v>70.25</v>
      </c>
      <c r="F106" s="130">
        <f t="shared" si="14"/>
        <v>70.583333333333329</v>
      </c>
      <c r="G106" s="130">
        <f>AVERAGE(G102:G105)</f>
        <v>74.25</v>
      </c>
      <c r="H106" s="130">
        <f>AVERAGE(H102:H105)</f>
        <v>83</v>
      </c>
      <c r="I106" s="130">
        <f>AVERAGE(I102:I105)</f>
        <v>90.25</v>
      </c>
      <c r="J106" s="130">
        <f t="shared" si="15"/>
        <v>82.5</v>
      </c>
      <c r="K106" s="131">
        <f t="shared" si="16"/>
        <v>76.541666666666671</v>
      </c>
      <c r="M106" s="57"/>
      <c r="N106" s="58"/>
      <c r="O106" s="73" t="s">
        <v>152</v>
      </c>
      <c r="P106" s="74"/>
      <c r="Q106" s="74"/>
      <c r="R106" s="74"/>
      <c r="S106" s="74"/>
      <c r="T106" s="74"/>
      <c r="U106" s="74"/>
      <c r="V106" s="75"/>
    </row>
    <row r="107" spans="2:22" ht="14.25" thickTop="1" x14ac:dyDescent="0.15">
      <c r="B107" s="105" t="s">
        <v>40</v>
      </c>
      <c r="C107" s="132">
        <v>84</v>
      </c>
      <c r="D107" s="133">
        <v>80</v>
      </c>
      <c r="E107" s="133">
        <v>100</v>
      </c>
      <c r="F107" s="133">
        <f t="shared" si="14"/>
        <v>88</v>
      </c>
      <c r="G107" s="133">
        <v>95</v>
      </c>
      <c r="H107" s="133">
        <v>89</v>
      </c>
      <c r="I107" s="133">
        <v>96</v>
      </c>
      <c r="J107" s="133">
        <f t="shared" si="15"/>
        <v>93.333333333333329</v>
      </c>
      <c r="K107" s="134">
        <f t="shared" si="16"/>
        <v>90.666666666666671</v>
      </c>
      <c r="M107" s="18" t="s">
        <v>58</v>
      </c>
      <c r="N107" s="18"/>
      <c r="O107" s="18" t="s">
        <v>153</v>
      </c>
      <c r="P107" s="18"/>
      <c r="Q107" s="18"/>
      <c r="R107" s="18"/>
      <c r="S107" s="18"/>
      <c r="T107" s="18"/>
      <c r="U107" s="18"/>
      <c r="V107" s="18"/>
    </row>
    <row r="108" spans="2:22" x14ac:dyDescent="0.15">
      <c r="B108" s="89" t="s">
        <v>41</v>
      </c>
      <c r="C108" s="122">
        <v>85</v>
      </c>
      <c r="D108" s="123">
        <v>72</v>
      </c>
      <c r="E108" s="123">
        <v>68</v>
      </c>
      <c r="F108" s="123">
        <f t="shared" si="14"/>
        <v>75</v>
      </c>
      <c r="G108" s="123">
        <v>65</v>
      </c>
      <c r="H108" s="123">
        <v>61</v>
      </c>
      <c r="I108" s="123">
        <v>60</v>
      </c>
      <c r="J108" s="123">
        <f t="shared" si="15"/>
        <v>62</v>
      </c>
      <c r="K108" s="124">
        <f t="shared" si="16"/>
        <v>68.5</v>
      </c>
      <c r="M108" s="18" t="s">
        <v>129</v>
      </c>
      <c r="N108" s="18"/>
      <c r="O108" s="18" t="s">
        <v>154</v>
      </c>
      <c r="P108" s="18"/>
      <c r="Q108" s="18"/>
      <c r="R108" s="18"/>
      <c r="S108" s="18"/>
      <c r="T108" s="18"/>
      <c r="U108" s="18"/>
      <c r="V108" s="18"/>
    </row>
    <row r="109" spans="2:22" x14ac:dyDescent="0.15">
      <c r="B109" s="89" t="s">
        <v>13</v>
      </c>
      <c r="C109" s="122">
        <v>51</v>
      </c>
      <c r="D109" s="123">
        <v>48</v>
      </c>
      <c r="E109" s="123">
        <v>39</v>
      </c>
      <c r="F109" s="123">
        <f t="shared" si="14"/>
        <v>46</v>
      </c>
      <c r="G109" s="123">
        <v>34</v>
      </c>
      <c r="H109" s="123">
        <v>30</v>
      </c>
      <c r="I109" s="123">
        <v>45</v>
      </c>
      <c r="J109" s="123">
        <f t="shared" si="15"/>
        <v>36.333333333333336</v>
      </c>
      <c r="K109" s="124">
        <f t="shared" si="16"/>
        <v>41.166666666666664</v>
      </c>
      <c r="M109" s="110" t="s">
        <v>155</v>
      </c>
      <c r="N109" s="110"/>
      <c r="O109" s="18" t="s">
        <v>98</v>
      </c>
      <c r="P109" s="18"/>
      <c r="Q109" s="18"/>
      <c r="R109" s="18"/>
      <c r="S109" s="18"/>
      <c r="T109" s="18"/>
      <c r="U109" s="18"/>
      <c r="V109" s="18"/>
    </row>
    <row r="110" spans="2:22" x14ac:dyDescent="0.15">
      <c r="B110" s="94" t="s">
        <v>42</v>
      </c>
      <c r="C110" s="126">
        <v>63</v>
      </c>
      <c r="D110" s="127">
        <v>68</v>
      </c>
      <c r="E110" s="127">
        <v>65</v>
      </c>
      <c r="F110" s="127">
        <f t="shared" si="14"/>
        <v>65.333333333333329</v>
      </c>
      <c r="G110" s="127">
        <v>69</v>
      </c>
      <c r="H110" s="127">
        <v>60</v>
      </c>
      <c r="I110" s="127">
        <v>66</v>
      </c>
      <c r="J110" s="127">
        <f t="shared" si="15"/>
        <v>65</v>
      </c>
      <c r="K110" s="128">
        <f t="shared" si="16"/>
        <v>65.166666666666671</v>
      </c>
      <c r="M110" s="52" t="s">
        <v>55</v>
      </c>
      <c r="N110" s="53"/>
      <c r="O110" s="18" t="s">
        <v>156</v>
      </c>
      <c r="P110" s="18"/>
      <c r="Q110" s="18"/>
      <c r="R110" s="18"/>
      <c r="S110" s="18"/>
      <c r="T110" s="18"/>
      <c r="U110" s="18"/>
      <c r="V110" s="18"/>
    </row>
    <row r="111" spans="2:22" ht="14.25" thickBot="1" x14ac:dyDescent="0.2">
      <c r="B111" s="100" t="s">
        <v>39</v>
      </c>
      <c r="C111" s="129">
        <f>AVERAGE(C107:C110)</f>
        <v>70.75</v>
      </c>
      <c r="D111" s="130">
        <f>AVERAGE(D107:D110)</f>
        <v>67</v>
      </c>
      <c r="E111" s="130">
        <f>AVERAGE(E107:E110)</f>
        <v>68</v>
      </c>
      <c r="F111" s="130">
        <f t="shared" si="14"/>
        <v>68.583333333333329</v>
      </c>
      <c r="G111" s="130">
        <f>AVERAGE(G107:G110)</f>
        <v>65.75</v>
      </c>
      <c r="H111" s="130">
        <f>AVERAGE(H107:H110)</f>
        <v>60</v>
      </c>
      <c r="I111" s="130">
        <f>AVERAGE(I107:I110)</f>
        <v>66.75</v>
      </c>
      <c r="J111" s="130">
        <f t="shared" si="15"/>
        <v>64.166666666666671</v>
      </c>
      <c r="K111" s="131">
        <f t="shared" si="16"/>
        <v>66.375</v>
      </c>
      <c r="M111" s="57"/>
      <c r="N111" s="58"/>
      <c r="O111" s="73" t="s">
        <v>157</v>
      </c>
      <c r="P111" s="74"/>
      <c r="Q111" s="74"/>
      <c r="R111" s="74"/>
      <c r="S111" s="74"/>
      <c r="T111" s="74"/>
      <c r="U111" s="74"/>
      <c r="V111" s="75"/>
    </row>
    <row r="112" spans="2:22" ht="15" thickTop="1" thickBot="1" x14ac:dyDescent="0.2">
      <c r="B112" s="114" t="s">
        <v>43</v>
      </c>
      <c r="C112" s="135">
        <f>AVERAGE(C102:C105,C107:C110)</f>
        <v>71.375</v>
      </c>
      <c r="D112" s="136">
        <f t="shared" ref="D112:K112" si="17">AVERAGE(D102:D105,D107:D110)</f>
        <v>68.25</v>
      </c>
      <c r="E112" s="136">
        <f t="shared" si="17"/>
        <v>69.125</v>
      </c>
      <c r="F112" s="136">
        <f t="shared" si="17"/>
        <v>69.583333333333329</v>
      </c>
      <c r="G112" s="136">
        <f t="shared" si="17"/>
        <v>70</v>
      </c>
      <c r="H112" s="136">
        <f t="shared" si="17"/>
        <v>71.5</v>
      </c>
      <c r="I112" s="136">
        <f t="shared" si="17"/>
        <v>78.5</v>
      </c>
      <c r="J112" s="136">
        <f t="shared" si="17"/>
        <v>73.333333333333329</v>
      </c>
      <c r="K112" s="137">
        <f t="shared" si="17"/>
        <v>71.458333333333343</v>
      </c>
    </row>
  </sheetData>
  <mergeCells count="90">
    <mergeCell ref="M109:N109"/>
    <mergeCell ref="O109:V109"/>
    <mergeCell ref="M110:N110"/>
    <mergeCell ref="O110:V110"/>
    <mergeCell ref="M111:N111"/>
    <mergeCell ref="O111:V111"/>
    <mergeCell ref="M106:N106"/>
    <mergeCell ref="O106:V106"/>
    <mergeCell ref="M107:N107"/>
    <mergeCell ref="O107:V107"/>
    <mergeCell ref="M108:N108"/>
    <mergeCell ref="O108:V108"/>
    <mergeCell ref="M103:N103"/>
    <mergeCell ref="O103:V103"/>
    <mergeCell ref="M104:N104"/>
    <mergeCell ref="O104:V104"/>
    <mergeCell ref="M105:N105"/>
    <mergeCell ref="O105:V105"/>
    <mergeCell ref="C100:K100"/>
    <mergeCell ref="M100:V100"/>
    <mergeCell ref="M101:N101"/>
    <mergeCell ref="O101:V101"/>
    <mergeCell ref="M102:N102"/>
    <mergeCell ref="O102:V102"/>
    <mergeCell ref="M86:N86"/>
    <mergeCell ref="O86:V86"/>
    <mergeCell ref="M87:N87"/>
    <mergeCell ref="O87:V87"/>
    <mergeCell ref="M88:N88"/>
    <mergeCell ref="O88:V88"/>
    <mergeCell ref="M82:N82"/>
    <mergeCell ref="O82:V82"/>
    <mergeCell ref="O83:V83"/>
    <mergeCell ref="M84:N84"/>
    <mergeCell ref="O84:V84"/>
    <mergeCell ref="M85:N85"/>
    <mergeCell ref="O85:V85"/>
    <mergeCell ref="C79:K79"/>
    <mergeCell ref="M79:V79"/>
    <mergeCell ref="M80:N80"/>
    <mergeCell ref="O80:V80"/>
    <mergeCell ref="M81:N81"/>
    <mergeCell ref="O81:V81"/>
    <mergeCell ref="M51:N51"/>
    <mergeCell ref="O51:V51"/>
    <mergeCell ref="M52:N52"/>
    <mergeCell ref="O52:V52"/>
    <mergeCell ref="M53:N53"/>
    <mergeCell ref="O53:V53"/>
    <mergeCell ref="O47:V47"/>
    <mergeCell ref="M48:N48"/>
    <mergeCell ref="O48:V48"/>
    <mergeCell ref="M49:N49"/>
    <mergeCell ref="O49:V49"/>
    <mergeCell ref="M50:N50"/>
    <mergeCell ref="O50:V50"/>
    <mergeCell ref="M44:N44"/>
    <mergeCell ref="O44:V44"/>
    <mergeCell ref="M45:N45"/>
    <mergeCell ref="O45:V45"/>
    <mergeCell ref="M46:N46"/>
    <mergeCell ref="O46:V46"/>
    <mergeCell ref="P16:Q16"/>
    <mergeCell ref="R16:W16"/>
    <mergeCell ref="P17:Q17"/>
    <mergeCell ref="R17:W17"/>
    <mergeCell ref="C43:K43"/>
    <mergeCell ref="M43:V43"/>
    <mergeCell ref="P10:Q11"/>
    <mergeCell ref="R10:W10"/>
    <mergeCell ref="R11:W11"/>
    <mergeCell ref="P12:Q12"/>
    <mergeCell ref="R12:W12"/>
    <mergeCell ref="Q13:Q15"/>
    <mergeCell ref="R13:W13"/>
    <mergeCell ref="R14:W14"/>
    <mergeCell ref="R15:W15"/>
    <mergeCell ref="P7:Q7"/>
    <mergeCell ref="R7:W7"/>
    <mergeCell ref="P8:Q8"/>
    <mergeCell ref="R8:W8"/>
    <mergeCell ref="P9:Q9"/>
    <mergeCell ref="R9:W9"/>
    <mergeCell ref="A1:R1"/>
    <mergeCell ref="A2:R2"/>
    <mergeCell ref="C5:K5"/>
    <mergeCell ref="L5:N5"/>
    <mergeCell ref="P5:W5"/>
    <mergeCell ref="P6:Q6"/>
    <mergeCell ref="R6:W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S127"/>
  <sheetViews>
    <sheetView workbookViewId="0"/>
  </sheetViews>
  <sheetFormatPr defaultRowHeight="13.5" x14ac:dyDescent="0.15"/>
  <cols>
    <col min="1" max="1" width="2.625" style="2" customWidth="1"/>
    <col min="2" max="26" width="6.625" style="2" customWidth="1"/>
    <col min="27" max="16384" width="9" style="2"/>
  </cols>
  <sheetData>
    <row r="2" spans="2:19" ht="14.25" thickBot="1" x14ac:dyDescent="0.2">
      <c r="B2" s="2" t="s">
        <v>158</v>
      </c>
    </row>
    <row r="3" spans="2:19" x14ac:dyDescent="0.15">
      <c r="B3" s="138"/>
      <c r="C3" s="139"/>
      <c r="D3" s="140" t="s">
        <v>159</v>
      </c>
      <c r="E3" s="141"/>
      <c r="F3" s="141"/>
      <c r="G3" s="141"/>
      <c r="H3" s="142"/>
      <c r="J3" s="143" t="s">
        <v>160</v>
      </c>
      <c r="K3" s="144"/>
      <c r="L3" s="52" t="s">
        <v>161</v>
      </c>
      <c r="M3" s="145"/>
      <c r="N3" s="145"/>
      <c r="O3" s="145"/>
      <c r="P3" s="145"/>
      <c r="Q3" s="145"/>
      <c r="R3" s="145"/>
      <c r="S3" s="53"/>
    </row>
    <row r="4" spans="2:19" ht="14.25" thickBot="1" x14ac:dyDescent="0.2">
      <c r="B4" s="146"/>
      <c r="C4" s="147"/>
      <c r="D4" s="148" t="s">
        <v>162</v>
      </c>
      <c r="E4" s="149" t="s">
        <v>163</v>
      </c>
      <c r="F4" s="149" t="s">
        <v>164</v>
      </c>
      <c r="G4" s="149" t="s">
        <v>165</v>
      </c>
      <c r="H4" s="150" t="s">
        <v>166</v>
      </c>
      <c r="J4" s="151" t="s">
        <v>22</v>
      </c>
      <c r="K4" s="152"/>
      <c r="L4" s="153" t="s">
        <v>167</v>
      </c>
      <c r="M4" s="154"/>
      <c r="N4" s="154"/>
      <c r="O4" s="154"/>
      <c r="P4" s="154"/>
      <c r="Q4" s="154"/>
      <c r="R4" s="154"/>
      <c r="S4" s="155"/>
    </row>
    <row r="5" spans="2:19" ht="14.25" thickTop="1" x14ac:dyDescent="0.15">
      <c r="B5" s="156" t="s">
        <v>168</v>
      </c>
      <c r="C5" s="157"/>
      <c r="D5" s="158">
        <v>211</v>
      </c>
      <c r="E5" s="159">
        <v>244</v>
      </c>
      <c r="F5" s="159">
        <v>241</v>
      </c>
      <c r="G5" s="159">
        <v>168</v>
      </c>
      <c r="H5" s="160">
        <v>209</v>
      </c>
      <c r="J5" s="161" t="s">
        <v>97</v>
      </c>
      <c r="K5" s="162"/>
      <c r="L5" s="52" t="s">
        <v>169</v>
      </c>
      <c r="M5" s="145"/>
      <c r="N5" s="145"/>
      <c r="O5" s="145"/>
      <c r="P5" s="145"/>
      <c r="Q5" s="145"/>
      <c r="R5" s="145"/>
      <c r="S5" s="53"/>
    </row>
    <row r="6" spans="2:19" x14ac:dyDescent="0.15">
      <c r="B6" s="163" t="s">
        <v>170</v>
      </c>
      <c r="C6" s="164"/>
      <c r="D6" s="165">
        <v>218</v>
      </c>
      <c r="E6" s="166">
        <v>157</v>
      </c>
      <c r="F6" s="166">
        <v>164</v>
      </c>
      <c r="G6" s="166">
        <v>127</v>
      </c>
      <c r="H6" s="167">
        <v>124</v>
      </c>
      <c r="J6" s="168"/>
      <c r="K6" s="169"/>
      <c r="L6" s="168" t="s">
        <v>171</v>
      </c>
      <c r="M6" s="170"/>
      <c r="N6" s="170"/>
      <c r="O6" s="170"/>
      <c r="P6" s="170"/>
      <c r="Q6" s="170"/>
      <c r="R6" s="170"/>
      <c r="S6" s="169"/>
    </row>
    <row r="7" spans="2:19" x14ac:dyDescent="0.15">
      <c r="B7" s="163" t="s">
        <v>172</v>
      </c>
      <c r="C7" s="164"/>
      <c r="D7" s="165">
        <v>144</v>
      </c>
      <c r="E7" s="166">
        <v>143</v>
      </c>
      <c r="F7" s="166">
        <v>134</v>
      </c>
      <c r="G7" s="166">
        <v>165</v>
      </c>
      <c r="H7" s="167">
        <v>169</v>
      </c>
      <c r="J7" s="57"/>
      <c r="K7" s="58"/>
      <c r="L7" s="57" t="s">
        <v>173</v>
      </c>
      <c r="M7" s="171"/>
      <c r="N7" s="171"/>
      <c r="O7" s="171"/>
      <c r="P7" s="171"/>
      <c r="Q7" s="171"/>
      <c r="R7" s="171"/>
      <c r="S7" s="58"/>
    </row>
    <row r="8" spans="2:19" x14ac:dyDescent="0.15">
      <c r="B8" s="163" t="s">
        <v>174</v>
      </c>
      <c r="C8" s="164"/>
      <c r="D8" s="165">
        <v>163</v>
      </c>
      <c r="E8" s="166">
        <v>167</v>
      </c>
      <c r="F8" s="166">
        <v>178</v>
      </c>
      <c r="G8" s="166">
        <v>144</v>
      </c>
      <c r="H8" s="167">
        <v>105</v>
      </c>
      <c r="J8" s="143" t="s">
        <v>175</v>
      </c>
      <c r="K8" s="144"/>
      <c r="L8" s="73" t="s">
        <v>176</v>
      </c>
      <c r="M8" s="74"/>
      <c r="N8" s="74"/>
      <c r="O8" s="74"/>
      <c r="P8" s="74"/>
      <c r="Q8" s="74"/>
      <c r="R8" s="74"/>
      <c r="S8" s="75"/>
    </row>
    <row r="9" spans="2:19" x14ac:dyDescent="0.15">
      <c r="B9" s="163" t="s">
        <v>177</v>
      </c>
      <c r="C9" s="164"/>
      <c r="D9" s="165">
        <v>143</v>
      </c>
      <c r="E9" s="166">
        <v>199</v>
      </c>
      <c r="F9" s="166">
        <v>183</v>
      </c>
      <c r="G9" s="166">
        <v>177</v>
      </c>
      <c r="H9" s="167">
        <v>180</v>
      </c>
      <c r="J9" s="172" t="s">
        <v>178</v>
      </c>
      <c r="K9" s="173"/>
      <c r="L9" s="52" t="s">
        <v>179</v>
      </c>
      <c r="M9" s="145"/>
      <c r="N9" s="145"/>
      <c r="O9" s="145"/>
      <c r="P9" s="145"/>
      <c r="Q9" s="145"/>
      <c r="R9" s="145"/>
      <c r="S9" s="53"/>
    </row>
    <row r="10" spans="2:19" ht="14.25" thickBot="1" x14ac:dyDescent="0.2">
      <c r="B10" s="174" t="s">
        <v>180</v>
      </c>
      <c r="C10" s="175"/>
      <c r="D10" s="176">
        <v>196</v>
      </c>
      <c r="E10" s="177">
        <v>126</v>
      </c>
      <c r="F10" s="177">
        <v>109</v>
      </c>
      <c r="G10" s="177">
        <v>158</v>
      </c>
      <c r="H10" s="178">
        <v>164</v>
      </c>
      <c r="J10" s="168"/>
      <c r="K10" s="169"/>
      <c r="L10" s="168" t="s">
        <v>181</v>
      </c>
      <c r="M10" s="170"/>
      <c r="N10" s="170"/>
      <c r="O10" s="170"/>
      <c r="P10" s="170"/>
      <c r="Q10" s="170"/>
      <c r="R10" s="170"/>
      <c r="S10" s="169"/>
    </row>
    <row r="11" spans="2:19" ht="15" thickTop="1" thickBot="1" x14ac:dyDescent="0.2">
      <c r="B11" s="179" t="s">
        <v>18</v>
      </c>
      <c r="C11" s="180"/>
      <c r="D11" s="181">
        <f>SUM(D5:D10)</f>
        <v>1075</v>
      </c>
      <c r="E11" s="182">
        <f>SUM(E5:E10)</f>
        <v>1036</v>
      </c>
      <c r="F11" s="182">
        <f>SUM(F5:F10)</f>
        <v>1009</v>
      </c>
      <c r="G11" s="182">
        <f>SUM(G5:G10)</f>
        <v>939</v>
      </c>
      <c r="H11" s="183">
        <f>SUM(H5:H10)</f>
        <v>951</v>
      </c>
      <c r="J11" s="168"/>
      <c r="K11" s="169"/>
      <c r="L11" s="168" t="s">
        <v>182</v>
      </c>
      <c r="M11" s="170"/>
      <c r="N11" s="170"/>
      <c r="O11" s="170"/>
      <c r="P11" s="170"/>
      <c r="Q11" s="170"/>
      <c r="R11" s="170"/>
      <c r="S11" s="169"/>
    </row>
    <row r="12" spans="2:19" x14ac:dyDescent="0.15">
      <c r="J12" s="168"/>
      <c r="K12" s="169"/>
      <c r="L12" s="57" t="s">
        <v>183</v>
      </c>
      <c r="M12" s="171"/>
      <c r="N12" s="171"/>
      <c r="O12" s="171"/>
      <c r="P12" s="171"/>
      <c r="Q12" s="171"/>
      <c r="R12" s="171"/>
      <c r="S12" s="58"/>
    </row>
    <row r="13" spans="2:19" x14ac:dyDescent="0.15">
      <c r="J13" s="143" t="s">
        <v>58</v>
      </c>
      <c r="K13" s="144"/>
      <c r="L13" s="153" t="s">
        <v>184</v>
      </c>
      <c r="M13" s="154"/>
      <c r="N13" s="154"/>
      <c r="O13" s="154"/>
      <c r="P13" s="154"/>
      <c r="Q13" s="154"/>
      <c r="R13" s="154"/>
      <c r="S13" s="155"/>
    </row>
    <row r="14" spans="2:19" x14ac:dyDescent="0.15">
      <c r="J14" s="184" t="s">
        <v>185</v>
      </c>
      <c r="K14" s="185"/>
      <c r="L14" s="52" t="s">
        <v>186</v>
      </c>
      <c r="M14" s="145"/>
      <c r="N14" s="145"/>
      <c r="O14" s="145"/>
      <c r="P14" s="145"/>
      <c r="Q14" s="145"/>
      <c r="R14" s="145"/>
      <c r="S14" s="53"/>
    </row>
    <row r="15" spans="2:19" x14ac:dyDescent="0.15">
      <c r="J15" s="57"/>
      <c r="K15" s="58"/>
      <c r="L15" s="57" t="s">
        <v>187</v>
      </c>
      <c r="M15" s="171"/>
      <c r="N15" s="171"/>
      <c r="O15" s="171"/>
      <c r="P15" s="171"/>
      <c r="Q15" s="171"/>
      <c r="R15" s="171"/>
      <c r="S15" s="58"/>
    </row>
    <row r="16" spans="2:19" x14ac:dyDescent="0.15">
      <c r="J16" s="151" t="s">
        <v>144</v>
      </c>
      <c r="K16" s="152"/>
      <c r="L16" s="153" t="s">
        <v>188</v>
      </c>
      <c r="M16" s="154"/>
      <c r="N16" s="154"/>
      <c r="O16" s="154"/>
      <c r="P16" s="154"/>
      <c r="Q16" s="154"/>
      <c r="R16" s="154"/>
      <c r="S16" s="155"/>
    </row>
    <row r="17" spans="10:19" x14ac:dyDescent="0.15">
      <c r="J17" s="151" t="s">
        <v>189</v>
      </c>
      <c r="K17" s="152"/>
      <c r="L17" s="153" t="s">
        <v>190</v>
      </c>
      <c r="M17" s="154"/>
      <c r="N17" s="154"/>
      <c r="O17" s="154"/>
      <c r="P17" s="154"/>
      <c r="Q17" s="154"/>
      <c r="R17" s="154"/>
      <c r="S17" s="155"/>
    </row>
    <row r="22" spans="10:19" x14ac:dyDescent="0.15">
      <c r="N22" s="186"/>
    </row>
    <row r="41" spans="2:19" ht="14.25" thickBot="1" x14ac:dyDescent="0.2">
      <c r="B41" s="2" t="s">
        <v>191</v>
      </c>
    </row>
    <row r="42" spans="2:19" x14ac:dyDescent="0.15">
      <c r="B42" s="138"/>
      <c r="C42" s="139"/>
      <c r="D42" s="140" t="s">
        <v>159</v>
      </c>
      <c r="E42" s="141"/>
      <c r="F42" s="141"/>
      <c r="G42" s="141"/>
      <c r="H42" s="142"/>
      <c r="J42" s="143" t="s">
        <v>160</v>
      </c>
      <c r="K42" s="144"/>
      <c r="L42" s="52" t="s">
        <v>192</v>
      </c>
      <c r="M42" s="145"/>
      <c r="N42" s="145"/>
      <c r="O42" s="145"/>
      <c r="P42" s="145"/>
      <c r="Q42" s="145"/>
      <c r="R42" s="145"/>
      <c r="S42" s="53"/>
    </row>
    <row r="43" spans="2:19" ht="14.25" thickBot="1" x14ac:dyDescent="0.2">
      <c r="B43" s="146"/>
      <c r="C43" s="147"/>
      <c r="D43" s="187">
        <v>41365</v>
      </c>
      <c r="E43" s="188">
        <v>41366</v>
      </c>
      <c r="F43" s="188">
        <v>41367</v>
      </c>
      <c r="G43" s="188">
        <v>41370</v>
      </c>
      <c r="H43" s="189">
        <v>41371</v>
      </c>
      <c r="J43" s="151" t="s">
        <v>22</v>
      </c>
      <c r="K43" s="152"/>
      <c r="L43" s="153" t="s">
        <v>193</v>
      </c>
      <c r="M43" s="154"/>
      <c r="N43" s="154"/>
      <c r="O43" s="154"/>
      <c r="P43" s="154"/>
      <c r="Q43" s="154"/>
      <c r="R43" s="154"/>
      <c r="S43" s="155"/>
    </row>
    <row r="44" spans="2:19" ht="14.25" thickTop="1" x14ac:dyDescent="0.15">
      <c r="B44" s="156" t="s">
        <v>168</v>
      </c>
      <c r="C44" s="157"/>
      <c r="D44" s="158">
        <v>211</v>
      </c>
      <c r="E44" s="159">
        <v>244</v>
      </c>
      <c r="F44" s="159">
        <v>241</v>
      </c>
      <c r="G44" s="159">
        <v>168</v>
      </c>
      <c r="H44" s="160">
        <v>209</v>
      </c>
      <c r="J44" s="161" t="s">
        <v>194</v>
      </c>
      <c r="K44" s="162"/>
      <c r="L44" s="52" t="s">
        <v>195</v>
      </c>
      <c r="M44" s="145"/>
      <c r="N44" s="145"/>
      <c r="O44" s="145"/>
      <c r="P44" s="145"/>
      <c r="Q44" s="145"/>
      <c r="R44" s="145"/>
      <c r="S44" s="53"/>
    </row>
    <row r="45" spans="2:19" x14ac:dyDescent="0.15">
      <c r="B45" s="163" t="s">
        <v>170</v>
      </c>
      <c r="C45" s="164"/>
      <c r="D45" s="165">
        <v>218</v>
      </c>
      <c r="E45" s="166">
        <v>157</v>
      </c>
      <c r="F45" s="166">
        <v>164</v>
      </c>
      <c r="G45" s="166">
        <v>127</v>
      </c>
      <c r="H45" s="167">
        <v>124</v>
      </c>
      <c r="J45" s="168"/>
      <c r="K45" s="169"/>
      <c r="L45" s="168" t="s">
        <v>171</v>
      </c>
      <c r="M45" s="170"/>
      <c r="N45" s="170"/>
      <c r="O45" s="170"/>
      <c r="P45" s="170"/>
      <c r="Q45" s="170"/>
      <c r="R45" s="170"/>
      <c r="S45" s="169"/>
    </row>
    <row r="46" spans="2:19" x14ac:dyDescent="0.15">
      <c r="B46" s="163" t="s">
        <v>172</v>
      </c>
      <c r="C46" s="164"/>
      <c r="D46" s="165">
        <v>144</v>
      </c>
      <c r="E46" s="166">
        <v>143</v>
      </c>
      <c r="F46" s="166">
        <v>134</v>
      </c>
      <c r="G46" s="166">
        <v>165</v>
      </c>
      <c r="H46" s="167">
        <v>169</v>
      </c>
      <c r="J46" s="57"/>
      <c r="K46" s="58"/>
      <c r="L46" s="57" t="s">
        <v>196</v>
      </c>
      <c r="M46" s="171"/>
      <c r="N46" s="171"/>
      <c r="O46" s="171"/>
      <c r="P46" s="171"/>
      <c r="Q46" s="171"/>
      <c r="R46" s="171"/>
      <c r="S46" s="58"/>
    </row>
    <row r="47" spans="2:19" x14ac:dyDescent="0.15">
      <c r="B47" s="163" t="s">
        <v>174</v>
      </c>
      <c r="C47" s="164"/>
      <c r="D47" s="165">
        <v>163</v>
      </c>
      <c r="E47" s="166">
        <v>167</v>
      </c>
      <c r="F47" s="166">
        <v>178</v>
      </c>
      <c r="G47" s="166">
        <v>144</v>
      </c>
      <c r="H47" s="167">
        <v>105</v>
      </c>
      <c r="J47" s="143" t="s">
        <v>175</v>
      </c>
      <c r="K47" s="144"/>
      <c r="L47" s="73" t="s">
        <v>197</v>
      </c>
      <c r="M47" s="74"/>
      <c r="N47" s="74"/>
      <c r="O47" s="74"/>
      <c r="P47" s="74"/>
      <c r="Q47" s="74"/>
      <c r="R47" s="74"/>
      <c r="S47" s="75"/>
    </row>
    <row r="48" spans="2:19" x14ac:dyDescent="0.15">
      <c r="B48" s="163" t="s">
        <v>177</v>
      </c>
      <c r="C48" s="164"/>
      <c r="D48" s="165">
        <v>143</v>
      </c>
      <c r="E48" s="166">
        <v>199</v>
      </c>
      <c r="F48" s="166">
        <v>183</v>
      </c>
      <c r="G48" s="166">
        <v>177</v>
      </c>
      <c r="H48" s="167">
        <v>180</v>
      </c>
      <c r="J48" s="172" t="s">
        <v>178</v>
      </c>
      <c r="K48" s="173"/>
      <c r="L48" s="52" t="s">
        <v>198</v>
      </c>
      <c r="M48" s="145"/>
      <c r="N48" s="145"/>
      <c r="O48" s="145"/>
      <c r="P48" s="145"/>
      <c r="Q48" s="145"/>
      <c r="R48" s="145"/>
      <c r="S48" s="53"/>
    </row>
    <row r="49" spans="2:19" ht="14.25" thickBot="1" x14ac:dyDescent="0.2">
      <c r="B49" s="174" t="s">
        <v>180</v>
      </c>
      <c r="C49" s="175"/>
      <c r="D49" s="176">
        <v>196</v>
      </c>
      <c r="E49" s="177">
        <v>126</v>
      </c>
      <c r="F49" s="177">
        <v>109</v>
      </c>
      <c r="G49" s="177">
        <v>158</v>
      </c>
      <c r="H49" s="178">
        <v>164</v>
      </c>
      <c r="J49" s="168"/>
      <c r="K49" s="169"/>
      <c r="L49" s="168" t="s">
        <v>199</v>
      </c>
      <c r="M49" s="170"/>
      <c r="N49" s="170"/>
      <c r="O49" s="170"/>
      <c r="P49" s="170"/>
      <c r="Q49" s="170"/>
      <c r="R49" s="170"/>
      <c r="S49" s="169"/>
    </row>
    <row r="50" spans="2:19" ht="15" thickTop="1" thickBot="1" x14ac:dyDescent="0.2">
      <c r="B50" s="179" t="s">
        <v>18</v>
      </c>
      <c r="C50" s="180"/>
      <c r="D50" s="181">
        <f>SUM(D44:D49)</f>
        <v>1075</v>
      </c>
      <c r="E50" s="182">
        <f>SUM(E44:E49)</f>
        <v>1036</v>
      </c>
      <c r="F50" s="182">
        <f>SUM(F44:F49)</f>
        <v>1009</v>
      </c>
      <c r="G50" s="182">
        <f>SUM(G44:G49)</f>
        <v>939</v>
      </c>
      <c r="H50" s="183">
        <f>SUM(H44:H49)</f>
        <v>951</v>
      </c>
      <c r="J50" s="168"/>
      <c r="K50" s="169"/>
      <c r="L50" s="168" t="s">
        <v>200</v>
      </c>
      <c r="M50" s="170"/>
      <c r="N50" s="170"/>
      <c r="O50" s="170"/>
      <c r="P50" s="170"/>
      <c r="Q50" s="170"/>
      <c r="R50" s="170"/>
      <c r="S50" s="169"/>
    </row>
    <row r="51" spans="2:19" x14ac:dyDescent="0.15">
      <c r="J51" s="143" t="s">
        <v>58</v>
      </c>
      <c r="K51" s="144"/>
      <c r="L51" s="153" t="s">
        <v>201</v>
      </c>
      <c r="M51" s="154"/>
      <c r="N51" s="154"/>
      <c r="O51" s="154"/>
      <c r="P51" s="154"/>
      <c r="Q51" s="154"/>
      <c r="R51" s="154"/>
      <c r="S51" s="155"/>
    </row>
    <row r="52" spans="2:19" x14ac:dyDescent="0.15">
      <c r="J52" s="184" t="s">
        <v>185</v>
      </c>
      <c r="K52" s="185"/>
      <c r="L52" s="52" t="s">
        <v>202</v>
      </c>
      <c r="M52" s="145"/>
      <c r="N52" s="145"/>
      <c r="O52" s="145"/>
      <c r="P52" s="145"/>
      <c r="Q52" s="145"/>
      <c r="R52" s="145"/>
      <c r="S52" s="53"/>
    </row>
    <row r="53" spans="2:19" x14ac:dyDescent="0.15">
      <c r="J53" s="57"/>
      <c r="K53" s="58"/>
      <c r="L53" s="57" t="s">
        <v>187</v>
      </c>
      <c r="M53" s="171"/>
      <c r="N53" s="171"/>
      <c r="O53" s="171"/>
      <c r="P53" s="171"/>
      <c r="Q53" s="171"/>
      <c r="R53" s="171"/>
      <c r="S53" s="58"/>
    </row>
    <row r="54" spans="2:19" x14ac:dyDescent="0.15">
      <c r="J54" s="151" t="s">
        <v>144</v>
      </c>
      <c r="K54" s="152"/>
      <c r="L54" s="153" t="s">
        <v>203</v>
      </c>
      <c r="M54" s="154"/>
      <c r="N54" s="154"/>
      <c r="O54" s="154"/>
      <c r="P54" s="154"/>
      <c r="Q54" s="154"/>
      <c r="R54" s="154"/>
      <c r="S54" s="155"/>
    </row>
    <row r="55" spans="2:19" x14ac:dyDescent="0.15">
      <c r="J55" s="151" t="s">
        <v>204</v>
      </c>
      <c r="K55" s="152"/>
      <c r="L55" s="153" t="s">
        <v>205</v>
      </c>
      <c r="M55" s="154"/>
      <c r="N55" s="154"/>
      <c r="O55" s="154"/>
      <c r="P55" s="154"/>
      <c r="Q55" s="154"/>
      <c r="R55" s="154"/>
      <c r="S55" s="155"/>
    </row>
    <row r="76" spans="2:19" ht="14.25" thickBot="1" x14ac:dyDescent="0.2">
      <c r="B76" s="2" t="s">
        <v>206</v>
      </c>
    </row>
    <row r="77" spans="2:19" x14ac:dyDescent="0.15">
      <c r="B77" s="190"/>
      <c r="C77" s="140" t="s">
        <v>159</v>
      </c>
      <c r="D77" s="141"/>
      <c r="E77" s="141"/>
      <c r="F77" s="141"/>
      <c r="G77" s="141"/>
      <c r="H77" s="142"/>
      <c r="J77" s="143" t="s">
        <v>160</v>
      </c>
      <c r="K77" s="144"/>
      <c r="L77" s="73" t="s">
        <v>207</v>
      </c>
      <c r="M77" s="74"/>
      <c r="N77" s="74"/>
      <c r="O77" s="74"/>
      <c r="P77" s="74"/>
      <c r="Q77" s="74"/>
      <c r="R77" s="74"/>
      <c r="S77" s="75"/>
    </row>
    <row r="78" spans="2:19" ht="14.25" thickBot="1" x14ac:dyDescent="0.2">
      <c r="B78" s="191"/>
      <c r="C78" s="148" t="s">
        <v>162</v>
      </c>
      <c r="D78" s="149" t="s">
        <v>163</v>
      </c>
      <c r="E78" s="149" t="s">
        <v>164</v>
      </c>
      <c r="F78" s="149" t="s">
        <v>165</v>
      </c>
      <c r="G78" s="150" t="s">
        <v>166</v>
      </c>
      <c r="H78" s="189" t="s">
        <v>6</v>
      </c>
      <c r="J78" s="192" t="s">
        <v>22</v>
      </c>
      <c r="K78" s="193"/>
      <c r="L78" s="153" t="s">
        <v>208</v>
      </c>
      <c r="M78" s="154"/>
      <c r="N78" s="154"/>
      <c r="O78" s="154"/>
      <c r="P78" s="154"/>
      <c r="Q78" s="154"/>
      <c r="R78" s="154"/>
      <c r="S78" s="155"/>
    </row>
    <row r="79" spans="2:19" ht="14.25" thickTop="1" x14ac:dyDescent="0.15">
      <c r="B79" s="194" t="s">
        <v>209</v>
      </c>
      <c r="C79" s="158">
        <v>211</v>
      </c>
      <c r="D79" s="159">
        <v>244</v>
      </c>
      <c r="E79" s="159">
        <v>241</v>
      </c>
      <c r="F79" s="159">
        <v>168</v>
      </c>
      <c r="G79" s="160">
        <v>209</v>
      </c>
      <c r="H79" s="160">
        <f>SUM(C79:G79)</f>
        <v>1073</v>
      </c>
      <c r="J79" s="161" t="s">
        <v>76</v>
      </c>
      <c r="K79" s="162"/>
      <c r="L79" s="52" t="s">
        <v>210</v>
      </c>
      <c r="M79" s="145"/>
      <c r="N79" s="145"/>
      <c r="O79" s="145"/>
      <c r="P79" s="145"/>
      <c r="Q79" s="145"/>
      <c r="R79" s="145"/>
      <c r="S79" s="53"/>
    </row>
    <row r="80" spans="2:19" x14ac:dyDescent="0.15">
      <c r="B80" s="195" t="s">
        <v>211</v>
      </c>
      <c r="C80" s="165">
        <v>218</v>
      </c>
      <c r="D80" s="166">
        <v>157</v>
      </c>
      <c r="E80" s="166">
        <v>164</v>
      </c>
      <c r="F80" s="166">
        <v>127</v>
      </c>
      <c r="G80" s="167">
        <v>124</v>
      </c>
      <c r="H80" s="167">
        <f t="shared" ref="H80:H85" si="0">SUM(C80:G80)</f>
        <v>790</v>
      </c>
      <c r="J80" s="168"/>
      <c r="K80" s="169"/>
      <c r="L80" s="57" t="s">
        <v>212</v>
      </c>
      <c r="M80" s="171"/>
      <c r="N80" s="171"/>
      <c r="O80" s="171"/>
      <c r="P80" s="171"/>
      <c r="Q80" s="171"/>
      <c r="R80" s="171"/>
      <c r="S80" s="58"/>
    </row>
    <row r="81" spans="2:19" x14ac:dyDescent="0.15">
      <c r="B81" s="195" t="s">
        <v>213</v>
      </c>
      <c r="C81" s="165">
        <v>144</v>
      </c>
      <c r="D81" s="166">
        <v>143</v>
      </c>
      <c r="E81" s="166">
        <v>134</v>
      </c>
      <c r="F81" s="166">
        <v>165</v>
      </c>
      <c r="G81" s="167">
        <v>169</v>
      </c>
      <c r="H81" s="167">
        <f t="shared" si="0"/>
        <v>755</v>
      </c>
      <c r="J81" s="172" t="s">
        <v>214</v>
      </c>
      <c r="K81" s="173"/>
      <c r="L81" s="52" t="s">
        <v>215</v>
      </c>
      <c r="M81" s="145"/>
      <c r="N81" s="145"/>
      <c r="O81" s="145"/>
      <c r="P81" s="145"/>
      <c r="Q81" s="145"/>
      <c r="R81" s="145"/>
      <c r="S81" s="53"/>
    </row>
    <row r="82" spans="2:19" x14ac:dyDescent="0.15">
      <c r="B82" s="195" t="s">
        <v>216</v>
      </c>
      <c r="C82" s="165">
        <v>98</v>
      </c>
      <c r="D82" s="166">
        <v>65</v>
      </c>
      <c r="E82" s="166">
        <v>101</v>
      </c>
      <c r="F82" s="166">
        <v>53</v>
      </c>
      <c r="G82" s="167">
        <v>105</v>
      </c>
      <c r="H82" s="167">
        <f t="shared" si="0"/>
        <v>422</v>
      </c>
      <c r="J82" s="168"/>
      <c r="K82" s="169"/>
      <c r="L82" s="168" t="s">
        <v>217</v>
      </c>
      <c r="M82" s="170"/>
      <c r="N82" s="170"/>
      <c r="O82" s="170"/>
      <c r="P82" s="170"/>
      <c r="Q82" s="170"/>
      <c r="R82" s="170"/>
      <c r="S82" s="169"/>
    </row>
    <row r="83" spans="2:19" x14ac:dyDescent="0.15">
      <c r="B83" s="195" t="s">
        <v>218</v>
      </c>
      <c r="C83" s="165">
        <v>143</v>
      </c>
      <c r="D83" s="166">
        <v>199</v>
      </c>
      <c r="E83" s="166">
        <v>183</v>
      </c>
      <c r="F83" s="166">
        <v>177</v>
      </c>
      <c r="G83" s="167">
        <v>180</v>
      </c>
      <c r="H83" s="167">
        <f t="shared" si="0"/>
        <v>882</v>
      </c>
      <c r="J83" s="168"/>
      <c r="K83" s="169"/>
      <c r="L83" s="168" t="s">
        <v>219</v>
      </c>
      <c r="M83" s="170"/>
      <c r="N83" s="170"/>
      <c r="O83" s="170"/>
      <c r="P83" s="170"/>
      <c r="Q83" s="170"/>
      <c r="R83" s="170"/>
      <c r="S83" s="169"/>
    </row>
    <row r="84" spans="2:19" ht="14.25" thickBot="1" x14ac:dyDescent="0.2">
      <c r="B84" s="196" t="s">
        <v>220</v>
      </c>
      <c r="C84" s="176">
        <v>120</v>
      </c>
      <c r="D84" s="177">
        <v>126</v>
      </c>
      <c r="E84" s="177">
        <v>109</v>
      </c>
      <c r="F84" s="177">
        <v>158</v>
      </c>
      <c r="G84" s="178">
        <v>164</v>
      </c>
      <c r="H84" s="178">
        <f t="shared" si="0"/>
        <v>677</v>
      </c>
      <c r="J84" s="143" t="s">
        <v>58</v>
      </c>
      <c r="K84" s="144"/>
      <c r="L84" s="153" t="s">
        <v>221</v>
      </c>
      <c r="M84" s="154"/>
      <c r="N84" s="154"/>
      <c r="O84" s="154"/>
      <c r="P84" s="154"/>
      <c r="Q84" s="154"/>
      <c r="R84" s="154"/>
      <c r="S84" s="155"/>
    </row>
    <row r="85" spans="2:19" ht="15" thickTop="1" thickBot="1" x14ac:dyDescent="0.2">
      <c r="B85" s="197" t="s">
        <v>18</v>
      </c>
      <c r="C85" s="181">
        <f>SUM(C79:C84)</f>
        <v>934</v>
      </c>
      <c r="D85" s="182">
        <f>SUM(D79:D84)</f>
        <v>934</v>
      </c>
      <c r="E85" s="182">
        <f>SUM(E79:E84)</f>
        <v>932</v>
      </c>
      <c r="F85" s="182">
        <f>SUM(F79:F84)</f>
        <v>848</v>
      </c>
      <c r="G85" s="183">
        <f>SUM(G79:G84)</f>
        <v>951</v>
      </c>
      <c r="H85" s="183">
        <f t="shared" si="0"/>
        <v>4599</v>
      </c>
      <c r="J85" s="184" t="s">
        <v>222</v>
      </c>
      <c r="K85" s="185"/>
      <c r="L85" s="153" t="s">
        <v>223</v>
      </c>
      <c r="M85" s="154"/>
      <c r="N85" s="154"/>
      <c r="O85" s="154"/>
      <c r="P85" s="154"/>
      <c r="Q85" s="154"/>
      <c r="R85" s="154"/>
      <c r="S85" s="155"/>
    </row>
    <row r="86" spans="2:19" x14ac:dyDescent="0.15">
      <c r="J86" s="184" t="s">
        <v>55</v>
      </c>
      <c r="K86" s="185"/>
      <c r="L86" s="145" t="s">
        <v>224</v>
      </c>
      <c r="M86" s="145"/>
      <c r="N86" s="145"/>
      <c r="O86" s="145"/>
      <c r="P86" s="145"/>
      <c r="Q86" s="145"/>
      <c r="R86" s="145"/>
      <c r="S86" s="53"/>
    </row>
    <row r="87" spans="2:19" x14ac:dyDescent="0.15">
      <c r="J87" s="192"/>
      <c r="K87" s="193"/>
      <c r="L87" s="198" t="s">
        <v>225</v>
      </c>
      <c r="M87" s="198"/>
      <c r="N87" s="198"/>
      <c r="O87" s="198"/>
      <c r="P87" s="198"/>
      <c r="Q87" s="198"/>
      <c r="R87" s="198"/>
      <c r="S87" s="199"/>
    </row>
    <row r="114" spans="2:19" ht="14.25" thickBot="1" x14ac:dyDescent="0.2">
      <c r="B114" s="2" t="s">
        <v>226</v>
      </c>
    </row>
    <row r="115" spans="2:19" x14ac:dyDescent="0.15">
      <c r="B115" s="138"/>
      <c r="C115" s="139"/>
      <c r="D115" s="140" t="s">
        <v>159</v>
      </c>
      <c r="E115" s="141"/>
      <c r="F115" s="141"/>
      <c r="G115" s="141"/>
      <c r="H115" s="142"/>
      <c r="J115" s="143" t="s">
        <v>160</v>
      </c>
      <c r="K115" s="144"/>
      <c r="L115" s="52" t="s">
        <v>227</v>
      </c>
      <c r="M115" s="145"/>
      <c r="N115" s="145"/>
      <c r="O115" s="145"/>
      <c r="P115" s="145"/>
      <c r="Q115" s="145"/>
      <c r="R115" s="145"/>
      <c r="S115" s="53"/>
    </row>
    <row r="116" spans="2:19" ht="14.25" thickBot="1" x14ac:dyDescent="0.2">
      <c r="B116" s="146"/>
      <c r="C116" s="147"/>
      <c r="D116" s="187">
        <v>41365</v>
      </c>
      <c r="E116" s="188">
        <v>41366</v>
      </c>
      <c r="F116" s="188">
        <v>41367</v>
      </c>
      <c r="G116" s="188">
        <v>41370</v>
      </c>
      <c r="H116" s="189">
        <v>41371</v>
      </c>
      <c r="J116" s="151" t="s">
        <v>22</v>
      </c>
      <c r="K116" s="152"/>
      <c r="L116" s="153" t="s">
        <v>228</v>
      </c>
      <c r="M116" s="154"/>
      <c r="N116" s="154"/>
      <c r="O116" s="154"/>
      <c r="P116" s="154"/>
      <c r="Q116" s="154"/>
      <c r="R116" s="154"/>
      <c r="S116" s="155"/>
    </row>
    <row r="117" spans="2:19" ht="14.25" thickTop="1" x14ac:dyDescent="0.15">
      <c r="B117" s="156" t="s">
        <v>168</v>
      </c>
      <c r="C117" s="157"/>
      <c r="D117" s="158">
        <v>211</v>
      </c>
      <c r="E117" s="159">
        <v>244</v>
      </c>
      <c r="F117" s="159">
        <v>241</v>
      </c>
      <c r="G117" s="159">
        <v>168</v>
      </c>
      <c r="H117" s="160">
        <v>209</v>
      </c>
      <c r="J117" s="161" t="s">
        <v>47</v>
      </c>
      <c r="K117" s="162"/>
      <c r="L117" s="52" t="s">
        <v>195</v>
      </c>
      <c r="M117" s="145"/>
      <c r="N117" s="145"/>
      <c r="O117" s="145"/>
      <c r="P117" s="145"/>
      <c r="Q117" s="145"/>
      <c r="R117" s="145"/>
      <c r="S117" s="53"/>
    </row>
    <row r="118" spans="2:19" x14ac:dyDescent="0.15">
      <c r="B118" s="163" t="s">
        <v>170</v>
      </c>
      <c r="C118" s="164"/>
      <c r="D118" s="165">
        <v>218</v>
      </c>
      <c r="E118" s="166">
        <v>157</v>
      </c>
      <c r="F118" s="166">
        <v>164</v>
      </c>
      <c r="G118" s="166">
        <v>127</v>
      </c>
      <c r="H118" s="167">
        <v>124</v>
      </c>
      <c r="J118" s="168"/>
      <c r="K118" s="169"/>
      <c r="L118" s="168" t="s">
        <v>229</v>
      </c>
      <c r="M118" s="170"/>
      <c r="N118" s="170"/>
      <c r="O118" s="170"/>
      <c r="P118" s="170"/>
      <c r="Q118" s="170"/>
      <c r="R118" s="170"/>
      <c r="S118" s="169"/>
    </row>
    <row r="119" spans="2:19" x14ac:dyDescent="0.15">
      <c r="B119" s="163" t="s">
        <v>172</v>
      </c>
      <c r="C119" s="164"/>
      <c r="D119" s="165">
        <v>144</v>
      </c>
      <c r="E119" s="166">
        <v>143</v>
      </c>
      <c r="F119" s="166">
        <v>134</v>
      </c>
      <c r="G119" s="166">
        <v>165</v>
      </c>
      <c r="H119" s="167">
        <v>169</v>
      </c>
      <c r="J119" s="57"/>
      <c r="K119" s="58"/>
      <c r="L119" s="57" t="s">
        <v>230</v>
      </c>
      <c r="M119" s="171"/>
      <c r="N119" s="171"/>
      <c r="O119" s="171"/>
      <c r="P119" s="171"/>
      <c r="Q119" s="171"/>
      <c r="R119" s="171"/>
      <c r="S119" s="58"/>
    </row>
    <row r="120" spans="2:19" x14ac:dyDescent="0.15">
      <c r="B120" s="163" t="s">
        <v>174</v>
      </c>
      <c r="C120" s="164"/>
      <c r="D120" s="165">
        <v>163</v>
      </c>
      <c r="E120" s="166">
        <v>167</v>
      </c>
      <c r="F120" s="166">
        <v>178</v>
      </c>
      <c r="G120" s="166">
        <v>144</v>
      </c>
      <c r="H120" s="167">
        <v>105</v>
      </c>
      <c r="J120" s="143" t="s">
        <v>231</v>
      </c>
      <c r="K120" s="144"/>
      <c r="L120" s="73" t="s">
        <v>232</v>
      </c>
      <c r="M120" s="74"/>
      <c r="N120" s="74"/>
      <c r="O120" s="74"/>
      <c r="P120" s="74"/>
      <c r="Q120" s="74"/>
      <c r="R120" s="74"/>
      <c r="S120" s="75"/>
    </row>
    <row r="121" spans="2:19" x14ac:dyDescent="0.15">
      <c r="B121" s="163" t="s">
        <v>177</v>
      </c>
      <c r="C121" s="164"/>
      <c r="D121" s="165">
        <v>143</v>
      </c>
      <c r="E121" s="166">
        <v>199</v>
      </c>
      <c r="F121" s="166">
        <v>183</v>
      </c>
      <c r="G121" s="166">
        <v>177</v>
      </c>
      <c r="H121" s="167">
        <v>180</v>
      </c>
      <c r="J121" s="172" t="s">
        <v>233</v>
      </c>
      <c r="K121" s="173"/>
      <c r="L121" s="52" t="s">
        <v>234</v>
      </c>
      <c r="M121" s="145"/>
      <c r="N121" s="145"/>
      <c r="O121" s="145"/>
      <c r="P121" s="145"/>
      <c r="Q121" s="145"/>
      <c r="R121" s="145"/>
      <c r="S121" s="53"/>
    </row>
    <row r="122" spans="2:19" ht="14.25" thickBot="1" x14ac:dyDescent="0.2">
      <c r="B122" s="174" t="s">
        <v>180</v>
      </c>
      <c r="C122" s="175"/>
      <c r="D122" s="176">
        <v>196</v>
      </c>
      <c r="E122" s="177">
        <v>126</v>
      </c>
      <c r="F122" s="177">
        <v>109</v>
      </c>
      <c r="G122" s="177">
        <v>158</v>
      </c>
      <c r="H122" s="178">
        <v>164</v>
      </c>
      <c r="J122" s="168"/>
      <c r="K122" s="169"/>
      <c r="L122" s="168" t="s">
        <v>235</v>
      </c>
      <c r="M122" s="170"/>
      <c r="N122" s="170"/>
      <c r="O122" s="170"/>
      <c r="P122" s="170"/>
      <c r="Q122" s="170"/>
      <c r="R122" s="170"/>
      <c r="S122" s="169"/>
    </row>
    <row r="123" spans="2:19" ht="15" thickTop="1" thickBot="1" x14ac:dyDescent="0.2">
      <c r="B123" s="179" t="s">
        <v>18</v>
      </c>
      <c r="C123" s="180"/>
      <c r="D123" s="181">
        <f>SUM(D117:D122)</f>
        <v>1075</v>
      </c>
      <c r="E123" s="182">
        <f>SUM(E117:E122)</f>
        <v>1036</v>
      </c>
      <c r="F123" s="182">
        <f>SUM(F117:F122)</f>
        <v>1009</v>
      </c>
      <c r="G123" s="182">
        <f>SUM(G117:G122)</f>
        <v>939</v>
      </c>
      <c r="H123" s="183">
        <f>SUM(H117:H122)</f>
        <v>951</v>
      </c>
      <c r="J123" s="168"/>
      <c r="K123" s="169"/>
      <c r="L123" s="168" t="s">
        <v>236</v>
      </c>
      <c r="M123" s="170"/>
      <c r="N123" s="170"/>
      <c r="O123" s="170"/>
      <c r="P123" s="170"/>
      <c r="Q123" s="170"/>
      <c r="R123" s="170"/>
      <c r="S123" s="169"/>
    </row>
    <row r="124" spans="2:19" x14ac:dyDescent="0.15">
      <c r="J124" s="143" t="s">
        <v>58</v>
      </c>
      <c r="K124" s="144"/>
      <c r="L124" s="153" t="s">
        <v>237</v>
      </c>
      <c r="M124" s="154"/>
      <c r="N124" s="154"/>
      <c r="O124" s="154"/>
      <c r="P124" s="154"/>
      <c r="Q124" s="154"/>
      <c r="R124" s="154"/>
      <c r="S124" s="155"/>
    </row>
    <row r="125" spans="2:19" x14ac:dyDescent="0.15">
      <c r="J125" s="151" t="s">
        <v>144</v>
      </c>
      <c r="K125" s="152"/>
      <c r="L125" s="153" t="s">
        <v>238</v>
      </c>
      <c r="M125" s="154"/>
      <c r="N125" s="154"/>
      <c r="O125" s="154"/>
      <c r="P125" s="154"/>
      <c r="Q125" s="154"/>
      <c r="R125" s="154"/>
      <c r="S125" s="155"/>
    </row>
    <row r="126" spans="2:19" x14ac:dyDescent="0.15">
      <c r="J126" s="151" t="s">
        <v>204</v>
      </c>
      <c r="K126" s="152"/>
      <c r="L126" s="153" t="s">
        <v>239</v>
      </c>
      <c r="M126" s="154"/>
      <c r="N126" s="154"/>
      <c r="O126" s="154"/>
      <c r="P126" s="154"/>
      <c r="Q126" s="154"/>
      <c r="R126" s="154"/>
      <c r="S126" s="155"/>
    </row>
    <row r="127" spans="2:19" x14ac:dyDescent="0.15">
      <c r="J127" s="151" t="s">
        <v>55</v>
      </c>
      <c r="K127" s="152"/>
      <c r="L127" s="153" t="s">
        <v>57</v>
      </c>
      <c r="M127" s="154"/>
      <c r="N127" s="154"/>
      <c r="O127" s="154"/>
      <c r="P127" s="154"/>
      <c r="Q127" s="154"/>
      <c r="R127" s="154"/>
      <c r="S127" s="155"/>
    </row>
  </sheetData>
  <mergeCells count="137">
    <mergeCell ref="J127:K127"/>
    <mergeCell ref="L127:S127"/>
    <mergeCell ref="J124:K124"/>
    <mergeCell ref="L124:S124"/>
    <mergeCell ref="J125:K125"/>
    <mergeCell ref="L125:S125"/>
    <mergeCell ref="J126:K126"/>
    <mergeCell ref="L126:S126"/>
    <mergeCell ref="B122:C122"/>
    <mergeCell ref="J122:K122"/>
    <mergeCell ref="L122:S122"/>
    <mergeCell ref="B123:C123"/>
    <mergeCell ref="J123:K123"/>
    <mergeCell ref="L123:S123"/>
    <mergeCell ref="B120:C120"/>
    <mergeCell ref="J120:K120"/>
    <mergeCell ref="L120:S120"/>
    <mergeCell ref="B121:C121"/>
    <mergeCell ref="J121:K121"/>
    <mergeCell ref="L121:S121"/>
    <mergeCell ref="B118:C118"/>
    <mergeCell ref="J118:K118"/>
    <mergeCell ref="L118:S118"/>
    <mergeCell ref="B119:C119"/>
    <mergeCell ref="J119:K119"/>
    <mergeCell ref="L119:S119"/>
    <mergeCell ref="B116:C116"/>
    <mergeCell ref="J116:K116"/>
    <mergeCell ref="L116:S116"/>
    <mergeCell ref="B117:C117"/>
    <mergeCell ref="J117:K117"/>
    <mergeCell ref="L117:S117"/>
    <mergeCell ref="J87:K87"/>
    <mergeCell ref="L87:S87"/>
    <mergeCell ref="B115:C115"/>
    <mergeCell ref="D115:H115"/>
    <mergeCell ref="J115:K115"/>
    <mergeCell ref="L115:S115"/>
    <mergeCell ref="J84:K84"/>
    <mergeCell ref="L84:S84"/>
    <mergeCell ref="J85:K85"/>
    <mergeCell ref="L85:S85"/>
    <mergeCell ref="J86:K86"/>
    <mergeCell ref="L86:S86"/>
    <mergeCell ref="J81:K81"/>
    <mergeCell ref="L81:S81"/>
    <mergeCell ref="J82:K82"/>
    <mergeCell ref="L82:S82"/>
    <mergeCell ref="J83:K83"/>
    <mergeCell ref="L83:S83"/>
    <mergeCell ref="J78:K78"/>
    <mergeCell ref="L78:S78"/>
    <mergeCell ref="J79:K79"/>
    <mergeCell ref="L79:S79"/>
    <mergeCell ref="J80:K80"/>
    <mergeCell ref="L80:S80"/>
    <mergeCell ref="J54:K54"/>
    <mergeCell ref="L54:S54"/>
    <mergeCell ref="J55:K55"/>
    <mergeCell ref="L55:S55"/>
    <mergeCell ref="C77:H77"/>
    <mergeCell ref="J77:K77"/>
    <mergeCell ref="L77:S77"/>
    <mergeCell ref="J51:K51"/>
    <mergeCell ref="L51:S51"/>
    <mergeCell ref="J52:K52"/>
    <mergeCell ref="L52:S52"/>
    <mergeCell ref="J53:K53"/>
    <mergeCell ref="L53:S53"/>
    <mergeCell ref="B49:C49"/>
    <mergeCell ref="J49:K49"/>
    <mergeCell ref="L49:S49"/>
    <mergeCell ref="B50:C50"/>
    <mergeCell ref="J50:K50"/>
    <mergeCell ref="L50:S50"/>
    <mergeCell ref="B47:C47"/>
    <mergeCell ref="J47:K47"/>
    <mergeCell ref="L47:S47"/>
    <mergeCell ref="B48:C48"/>
    <mergeCell ref="J48:K48"/>
    <mergeCell ref="L48:S48"/>
    <mergeCell ref="B45:C45"/>
    <mergeCell ref="J45:K45"/>
    <mergeCell ref="L45:S45"/>
    <mergeCell ref="B46:C46"/>
    <mergeCell ref="J46:K46"/>
    <mergeCell ref="L46:S46"/>
    <mergeCell ref="B43:C43"/>
    <mergeCell ref="J43:K43"/>
    <mergeCell ref="L43:S43"/>
    <mergeCell ref="B44:C44"/>
    <mergeCell ref="J44:K44"/>
    <mergeCell ref="L44:S44"/>
    <mergeCell ref="J17:K17"/>
    <mergeCell ref="L17:S17"/>
    <mergeCell ref="B42:C42"/>
    <mergeCell ref="D42:H42"/>
    <mergeCell ref="J42:K42"/>
    <mergeCell ref="L42:S42"/>
    <mergeCell ref="J14:K14"/>
    <mergeCell ref="L14:S14"/>
    <mergeCell ref="J15:K15"/>
    <mergeCell ref="L15:S15"/>
    <mergeCell ref="J16:K16"/>
    <mergeCell ref="L16:S16"/>
    <mergeCell ref="B11:C11"/>
    <mergeCell ref="J11:K11"/>
    <mergeCell ref="L11:S11"/>
    <mergeCell ref="J12:K12"/>
    <mergeCell ref="L12:S12"/>
    <mergeCell ref="J13:K13"/>
    <mergeCell ref="L13:S13"/>
    <mergeCell ref="B9:C9"/>
    <mergeCell ref="J9:K9"/>
    <mergeCell ref="L9:S9"/>
    <mergeCell ref="B10:C10"/>
    <mergeCell ref="J10:K10"/>
    <mergeCell ref="L10:S10"/>
    <mergeCell ref="B7:C7"/>
    <mergeCell ref="J7:K7"/>
    <mergeCell ref="L7:S7"/>
    <mergeCell ref="B8:C8"/>
    <mergeCell ref="J8:K8"/>
    <mergeCell ref="L8:S8"/>
    <mergeCell ref="B5:C5"/>
    <mergeCell ref="J5:K5"/>
    <mergeCell ref="L5:S5"/>
    <mergeCell ref="B6:C6"/>
    <mergeCell ref="J6:K6"/>
    <mergeCell ref="L6:S6"/>
    <mergeCell ref="B3:C3"/>
    <mergeCell ref="D3:H3"/>
    <mergeCell ref="J3:K3"/>
    <mergeCell ref="L3:S3"/>
    <mergeCell ref="B4:C4"/>
    <mergeCell ref="J4:K4"/>
    <mergeCell ref="L4:S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R103"/>
  <sheetViews>
    <sheetView workbookViewId="0"/>
  </sheetViews>
  <sheetFormatPr defaultRowHeight="13.5" x14ac:dyDescent="0.15"/>
  <cols>
    <col min="1" max="1" width="9" style="2"/>
    <col min="2" max="2" width="3.625" style="2" customWidth="1"/>
    <col min="3" max="10" width="8.625" style="2" customWidth="1"/>
    <col min="11" max="11" width="3.625" style="2" customWidth="1"/>
    <col min="12" max="26" width="8.625" style="2" customWidth="1"/>
    <col min="27" max="16384" width="9" style="2"/>
  </cols>
  <sheetData>
    <row r="2" spans="2:18" x14ac:dyDescent="0.15">
      <c r="B2" s="2" t="s">
        <v>240</v>
      </c>
    </row>
    <row r="3" spans="2:18" ht="14.25" thickBot="1" x14ac:dyDescent="0.2">
      <c r="B3" s="2" t="s">
        <v>241</v>
      </c>
    </row>
    <row r="4" spans="2:18" x14ac:dyDescent="0.15">
      <c r="B4" s="9"/>
      <c r="C4" s="200"/>
      <c r="D4" s="12" t="s">
        <v>242</v>
      </c>
      <c r="E4" s="12"/>
      <c r="F4" s="15" t="s">
        <v>243</v>
      </c>
      <c r="G4" s="14"/>
      <c r="H4" s="15" t="s">
        <v>244</v>
      </c>
      <c r="I4" s="142"/>
      <c r="K4" s="201" t="s">
        <v>22</v>
      </c>
      <c r="L4" s="201"/>
      <c r="M4" s="18" t="s">
        <v>245</v>
      </c>
      <c r="N4" s="18"/>
      <c r="O4" s="18"/>
      <c r="P4" s="18"/>
      <c r="Q4" s="18"/>
      <c r="R4" s="18"/>
    </row>
    <row r="5" spans="2:18" ht="14.25" thickBot="1" x14ac:dyDescent="0.2">
      <c r="B5" s="202"/>
      <c r="C5" s="71"/>
      <c r="D5" s="203" t="s">
        <v>246</v>
      </c>
      <c r="E5" s="203" t="s">
        <v>247</v>
      </c>
      <c r="F5" s="203" t="s">
        <v>248</v>
      </c>
      <c r="G5" s="203" t="s">
        <v>249</v>
      </c>
      <c r="H5" s="203" t="s">
        <v>250</v>
      </c>
      <c r="I5" s="204" t="s">
        <v>251</v>
      </c>
      <c r="K5" s="201" t="s">
        <v>160</v>
      </c>
      <c r="L5" s="201"/>
      <c r="M5" s="18" t="s">
        <v>252</v>
      </c>
      <c r="N5" s="18"/>
      <c r="O5" s="18"/>
      <c r="P5" s="18"/>
      <c r="Q5" s="18"/>
      <c r="R5" s="18"/>
    </row>
    <row r="6" spans="2:18" x14ac:dyDescent="0.15">
      <c r="B6" s="205" t="s">
        <v>253</v>
      </c>
      <c r="C6" s="206" t="s">
        <v>254</v>
      </c>
      <c r="D6" s="206">
        <v>63</v>
      </c>
      <c r="E6" s="206">
        <v>35</v>
      </c>
      <c r="F6" s="206">
        <v>38</v>
      </c>
      <c r="G6" s="206">
        <v>35</v>
      </c>
      <c r="H6" s="206">
        <v>128</v>
      </c>
      <c r="I6" s="207">
        <v>43</v>
      </c>
      <c r="K6" s="208" t="s">
        <v>87</v>
      </c>
      <c r="L6" s="208"/>
      <c r="M6" s="18" t="s">
        <v>255</v>
      </c>
      <c r="N6" s="18"/>
      <c r="O6" s="18"/>
      <c r="P6" s="18"/>
      <c r="Q6" s="18"/>
      <c r="R6" s="18"/>
    </row>
    <row r="7" spans="2:18" x14ac:dyDescent="0.15">
      <c r="B7" s="36"/>
      <c r="C7" s="166" t="s">
        <v>256</v>
      </c>
      <c r="D7" s="166">
        <v>54</v>
      </c>
      <c r="E7" s="166">
        <v>32</v>
      </c>
      <c r="F7" s="166">
        <v>35</v>
      </c>
      <c r="G7" s="166">
        <v>31</v>
      </c>
      <c r="H7" s="166">
        <v>107</v>
      </c>
      <c r="I7" s="167">
        <v>43</v>
      </c>
      <c r="K7" s="208"/>
      <c r="L7" s="208"/>
      <c r="M7" s="18" t="s">
        <v>257</v>
      </c>
      <c r="N7" s="18"/>
      <c r="O7" s="18"/>
      <c r="P7" s="18"/>
      <c r="Q7" s="18"/>
      <c r="R7" s="18"/>
    </row>
    <row r="8" spans="2:18" x14ac:dyDescent="0.15">
      <c r="B8" s="36"/>
      <c r="C8" s="166" t="s">
        <v>258</v>
      </c>
      <c r="D8" s="166">
        <v>49</v>
      </c>
      <c r="E8" s="166">
        <v>29</v>
      </c>
      <c r="F8" s="166">
        <v>41</v>
      </c>
      <c r="G8" s="166">
        <v>37</v>
      </c>
      <c r="H8" s="166">
        <v>75</v>
      </c>
      <c r="I8" s="167">
        <v>31</v>
      </c>
      <c r="K8" s="208"/>
      <c r="L8" s="208"/>
      <c r="M8" s="18" t="s">
        <v>259</v>
      </c>
      <c r="N8" s="18"/>
      <c r="O8" s="18"/>
      <c r="P8" s="18"/>
      <c r="Q8" s="18"/>
      <c r="R8" s="18"/>
    </row>
    <row r="9" spans="2:18" ht="14.25" thickBot="1" x14ac:dyDescent="0.2">
      <c r="B9" s="209"/>
      <c r="C9" s="210" t="s">
        <v>260</v>
      </c>
      <c r="D9" s="210">
        <v>51</v>
      </c>
      <c r="E9" s="210">
        <v>24</v>
      </c>
      <c r="F9" s="210">
        <v>30</v>
      </c>
      <c r="G9" s="210">
        <v>29</v>
      </c>
      <c r="H9" s="210">
        <v>100</v>
      </c>
      <c r="I9" s="211">
        <v>25</v>
      </c>
      <c r="K9" s="208" t="s">
        <v>261</v>
      </c>
      <c r="L9" s="208"/>
      <c r="M9" s="18" t="s">
        <v>262</v>
      </c>
      <c r="N9" s="18"/>
      <c r="O9" s="18"/>
      <c r="P9" s="18"/>
      <c r="Q9" s="18"/>
      <c r="R9" s="18"/>
    </row>
    <row r="10" spans="2:18" x14ac:dyDescent="0.15">
      <c r="B10" s="27" t="s">
        <v>263</v>
      </c>
      <c r="C10" s="159" t="s">
        <v>254</v>
      </c>
      <c r="D10" s="159">
        <v>71</v>
      </c>
      <c r="E10" s="159">
        <v>66</v>
      </c>
      <c r="F10" s="159">
        <v>41</v>
      </c>
      <c r="G10" s="159">
        <v>28</v>
      </c>
      <c r="H10" s="159">
        <v>120</v>
      </c>
      <c r="I10" s="160">
        <v>50</v>
      </c>
      <c r="K10" s="208" t="s">
        <v>264</v>
      </c>
      <c r="L10" s="208"/>
      <c r="M10" s="18" t="s">
        <v>265</v>
      </c>
      <c r="N10" s="18"/>
      <c r="O10" s="18"/>
      <c r="P10" s="18"/>
      <c r="Q10" s="18"/>
      <c r="R10" s="18"/>
    </row>
    <row r="11" spans="2:18" x14ac:dyDescent="0.15">
      <c r="B11" s="36"/>
      <c r="C11" s="166" t="s">
        <v>256</v>
      </c>
      <c r="D11" s="166">
        <v>61</v>
      </c>
      <c r="E11" s="166">
        <v>63</v>
      </c>
      <c r="F11" s="166">
        <v>32</v>
      </c>
      <c r="G11" s="166">
        <v>33</v>
      </c>
      <c r="H11" s="166">
        <v>112</v>
      </c>
      <c r="I11" s="167">
        <v>41</v>
      </c>
      <c r="K11" s="208"/>
      <c r="L11" s="208"/>
      <c r="M11" s="18" t="s">
        <v>266</v>
      </c>
      <c r="N11" s="18"/>
      <c r="O11" s="18"/>
      <c r="P11" s="18"/>
      <c r="Q11" s="18"/>
      <c r="R11" s="18"/>
    </row>
    <row r="12" spans="2:18" x14ac:dyDescent="0.15">
      <c r="B12" s="36"/>
      <c r="C12" s="166" t="s">
        <v>258</v>
      </c>
      <c r="D12" s="166">
        <v>40</v>
      </c>
      <c r="E12" s="166">
        <v>63</v>
      </c>
      <c r="F12" s="166">
        <v>46</v>
      </c>
      <c r="G12" s="166">
        <v>40</v>
      </c>
      <c r="H12" s="166">
        <v>85</v>
      </c>
      <c r="I12" s="167">
        <v>27</v>
      </c>
      <c r="K12" s="208"/>
      <c r="L12" s="208"/>
      <c r="M12" s="18" t="s">
        <v>267</v>
      </c>
      <c r="N12" s="18"/>
      <c r="O12" s="18"/>
      <c r="P12" s="18"/>
      <c r="Q12" s="18"/>
      <c r="R12" s="18"/>
    </row>
    <row r="13" spans="2:18" ht="14.25" thickBot="1" x14ac:dyDescent="0.2">
      <c r="B13" s="44"/>
      <c r="C13" s="177" t="s">
        <v>260</v>
      </c>
      <c r="D13" s="177">
        <v>55</v>
      </c>
      <c r="E13" s="177">
        <v>60</v>
      </c>
      <c r="F13" s="177">
        <v>24</v>
      </c>
      <c r="G13" s="177">
        <v>28</v>
      </c>
      <c r="H13" s="177">
        <v>101</v>
      </c>
      <c r="I13" s="178">
        <v>20</v>
      </c>
      <c r="K13" s="208"/>
      <c r="L13" s="208"/>
      <c r="M13" s="18" t="s">
        <v>268</v>
      </c>
      <c r="N13" s="18"/>
      <c r="O13" s="18"/>
      <c r="P13" s="18"/>
      <c r="Q13" s="18"/>
      <c r="R13" s="18"/>
    </row>
    <row r="14" spans="2:18" ht="14.25" thickTop="1" x14ac:dyDescent="0.15">
      <c r="B14" s="212" t="s">
        <v>269</v>
      </c>
      <c r="C14" s="213"/>
      <c r="D14" s="214">
        <f t="shared" ref="D14:I14" si="0">AVERAGE(D10:D13)</f>
        <v>56.75</v>
      </c>
      <c r="E14" s="214">
        <f t="shared" si="0"/>
        <v>63</v>
      </c>
      <c r="F14" s="214">
        <f t="shared" si="0"/>
        <v>35.75</v>
      </c>
      <c r="G14" s="214">
        <f t="shared" si="0"/>
        <v>32.25</v>
      </c>
      <c r="H14" s="214">
        <f t="shared" si="0"/>
        <v>104.5</v>
      </c>
      <c r="I14" s="215">
        <f t="shared" si="0"/>
        <v>34.5</v>
      </c>
      <c r="K14" s="208" t="s">
        <v>58</v>
      </c>
      <c r="L14" s="208"/>
      <c r="M14" s="216" t="s">
        <v>270</v>
      </c>
      <c r="N14" s="216"/>
      <c r="O14" s="216"/>
      <c r="P14" s="216"/>
      <c r="Q14" s="216"/>
      <c r="R14" s="216"/>
    </row>
    <row r="15" spans="2:18" ht="14.25" thickBot="1" x14ac:dyDescent="0.2">
      <c r="B15" s="217" t="s">
        <v>271</v>
      </c>
      <c r="C15" s="218"/>
      <c r="D15" s="219">
        <f t="shared" ref="D15:I15" si="1">SUM(D10:D13)/SUM(D6:D9)-1</f>
        <v>4.6082949308755783E-2</v>
      </c>
      <c r="E15" s="219">
        <f t="shared" si="1"/>
        <v>1.1000000000000001</v>
      </c>
      <c r="F15" s="219">
        <f t="shared" si="1"/>
        <v>-6.9444444444444198E-3</v>
      </c>
      <c r="G15" s="219">
        <f t="shared" si="1"/>
        <v>-2.2727272727272707E-2</v>
      </c>
      <c r="H15" s="219">
        <f t="shared" si="1"/>
        <v>1.9512195121951237E-2</v>
      </c>
      <c r="I15" s="220">
        <f t="shared" si="1"/>
        <v>-2.8169014084507005E-2</v>
      </c>
      <c r="K15" s="151" t="s">
        <v>144</v>
      </c>
      <c r="L15" s="152"/>
      <c r="M15" s="18" t="s">
        <v>272</v>
      </c>
      <c r="N15" s="18"/>
      <c r="O15" s="18"/>
      <c r="P15" s="18"/>
      <c r="Q15" s="18"/>
      <c r="R15" s="18"/>
    </row>
    <row r="16" spans="2:18" x14ac:dyDescent="0.15">
      <c r="K16" s="201" t="s">
        <v>185</v>
      </c>
      <c r="L16" s="201"/>
      <c r="M16" s="216" t="s">
        <v>273</v>
      </c>
      <c r="N16" s="216"/>
      <c r="O16" s="216"/>
      <c r="P16" s="216"/>
      <c r="Q16" s="216"/>
      <c r="R16" s="216"/>
    </row>
    <row r="17" spans="11:18" x14ac:dyDescent="0.15">
      <c r="K17" s="201" t="s">
        <v>204</v>
      </c>
      <c r="L17" s="201"/>
      <c r="M17" s="216" t="s">
        <v>274</v>
      </c>
      <c r="N17" s="216"/>
      <c r="O17" s="216"/>
      <c r="P17" s="216"/>
      <c r="Q17" s="216"/>
      <c r="R17" s="216"/>
    </row>
    <row r="18" spans="11:18" x14ac:dyDescent="0.15">
      <c r="K18" s="201" t="s">
        <v>55</v>
      </c>
      <c r="L18" s="201"/>
      <c r="M18" s="216" t="s">
        <v>275</v>
      </c>
      <c r="N18" s="216"/>
      <c r="O18" s="216"/>
      <c r="P18" s="216"/>
      <c r="Q18" s="216"/>
      <c r="R18" s="216"/>
    </row>
    <row r="47" spans="2:18" x14ac:dyDescent="0.15">
      <c r="B47" s="2" t="s">
        <v>276</v>
      </c>
    </row>
    <row r="48" spans="2:18" ht="14.25" thickBot="1" x14ac:dyDescent="0.2">
      <c r="B48" s="2" t="s">
        <v>241</v>
      </c>
      <c r="K48" s="201" t="s">
        <v>22</v>
      </c>
      <c r="L48" s="201"/>
      <c r="M48" s="18" t="s">
        <v>280</v>
      </c>
      <c r="N48" s="18"/>
      <c r="O48" s="18"/>
      <c r="P48" s="18"/>
      <c r="Q48" s="18"/>
      <c r="R48" s="18"/>
    </row>
    <row r="49" spans="2:18" x14ac:dyDescent="0.15">
      <c r="B49" s="9"/>
      <c r="C49" s="200"/>
      <c r="D49" s="12" t="s">
        <v>277</v>
      </c>
      <c r="E49" s="12"/>
      <c r="F49" s="15" t="s">
        <v>281</v>
      </c>
      <c r="G49" s="14"/>
      <c r="H49" s="15" t="s">
        <v>244</v>
      </c>
      <c r="I49" s="142"/>
      <c r="K49" s="201" t="s">
        <v>160</v>
      </c>
      <c r="L49" s="201"/>
      <c r="M49" s="18" t="s">
        <v>282</v>
      </c>
      <c r="N49" s="18"/>
      <c r="O49" s="18"/>
      <c r="P49" s="18"/>
      <c r="Q49" s="18"/>
      <c r="R49" s="18"/>
    </row>
    <row r="50" spans="2:18" ht="14.25" thickBot="1" x14ac:dyDescent="0.2">
      <c r="B50" s="202"/>
      <c r="C50" s="71"/>
      <c r="D50" s="203" t="s">
        <v>246</v>
      </c>
      <c r="E50" s="203" t="s">
        <v>247</v>
      </c>
      <c r="F50" s="203" t="s">
        <v>248</v>
      </c>
      <c r="G50" s="203" t="s">
        <v>249</v>
      </c>
      <c r="H50" s="203" t="s">
        <v>250</v>
      </c>
      <c r="I50" s="204" t="s">
        <v>251</v>
      </c>
      <c r="K50" s="208" t="s">
        <v>278</v>
      </c>
      <c r="L50" s="208"/>
      <c r="M50" s="18" t="s">
        <v>283</v>
      </c>
      <c r="N50" s="18"/>
      <c r="O50" s="18"/>
      <c r="P50" s="18"/>
      <c r="Q50" s="18"/>
      <c r="R50" s="18"/>
    </row>
    <row r="51" spans="2:18" x14ac:dyDescent="0.15">
      <c r="B51" s="205" t="s">
        <v>253</v>
      </c>
      <c r="C51" s="206" t="s">
        <v>254</v>
      </c>
      <c r="D51" s="206">
        <v>63</v>
      </c>
      <c r="E51" s="206">
        <v>55</v>
      </c>
      <c r="F51" s="206">
        <v>38</v>
      </c>
      <c r="G51" s="206">
        <v>35</v>
      </c>
      <c r="H51" s="206">
        <v>128</v>
      </c>
      <c r="I51" s="207">
        <v>43</v>
      </c>
      <c r="K51" s="208"/>
      <c r="L51" s="208"/>
      <c r="M51" s="18" t="s">
        <v>257</v>
      </c>
      <c r="N51" s="18"/>
      <c r="O51" s="18"/>
      <c r="P51" s="18"/>
      <c r="Q51" s="18"/>
      <c r="R51" s="18"/>
    </row>
    <row r="52" spans="2:18" x14ac:dyDescent="0.15">
      <c r="B52" s="36"/>
      <c r="C52" s="166" t="s">
        <v>256</v>
      </c>
      <c r="D52" s="166">
        <v>54</v>
      </c>
      <c r="E52" s="166">
        <v>52</v>
      </c>
      <c r="F52" s="166">
        <v>35</v>
      </c>
      <c r="G52" s="166">
        <v>31</v>
      </c>
      <c r="H52" s="166">
        <v>107</v>
      </c>
      <c r="I52" s="167">
        <v>43</v>
      </c>
      <c r="K52" s="208"/>
      <c r="L52" s="208"/>
      <c r="M52" s="18" t="s">
        <v>284</v>
      </c>
      <c r="N52" s="18"/>
      <c r="O52" s="18"/>
      <c r="P52" s="18"/>
      <c r="Q52" s="18"/>
      <c r="R52" s="18"/>
    </row>
    <row r="53" spans="2:18" x14ac:dyDescent="0.15">
      <c r="B53" s="36"/>
      <c r="C53" s="166" t="s">
        <v>258</v>
      </c>
      <c r="D53" s="166">
        <v>49</v>
      </c>
      <c r="E53" s="166">
        <v>49</v>
      </c>
      <c r="F53" s="166">
        <v>41</v>
      </c>
      <c r="G53" s="166">
        <v>37</v>
      </c>
      <c r="H53" s="166">
        <v>75</v>
      </c>
      <c r="I53" s="167">
        <v>31</v>
      </c>
      <c r="K53" s="208" t="s">
        <v>285</v>
      </c>
      <c r="L53" s="208"/>
      <c r="M53" s="18" t="s">
        <v>262</v>
      </c>
      <c r="N53" s="18"/>
      <c r="O53" s="18"/>
      <c r="P53" s="18"/>
      <c r="Q53" s="18"/>
      <c r="R53" s="18"/>
    </row>
    <row r="54" spans="2:18" ht="14.25" thickBot="1" x14ac:dyDescent="0.2">
      <c r="B54" s="209"/>
      <c r="C54" s="210" t="s">
        <v>260</v>
      </c>
      <c r="D54" s="210">
        <v>51</v>
      </c>
      <c r="E54" s="210">
        <v>44</v>
      </c>
      <c r="F54" s="210">
        <v>30</v>
      </c>
      <c r="G54" s="210">
        <v>29</v>
      </c>
      <c r="H54" s="210">
        <v>100</v>
      </c>
      <c r="I54" s="211">
        <v>25</v>
      </c>
      <c r="K54" s="172" t="s">
        <v>286</v>
      </c>
      <c r="L54" s="173"/>
      <c r="M54" s="18" t="s">
        <v>287</v>
      </c>
      <c r="N54" s="18"/>
      <c r="O54" s="18"/>
      <c r="P54" s="18"/>
      <c r="Q54" s="18"/>
      <c r="R54" s="18"/>
    </row>
    <row r="55" spans="2:18" x14ac:dyDescent="0.15">
      <c r="B55" s="27" t="s">
        <v>263</v>
      </c>
      <c r="C55" s="159" t="s">
        <v>254</v>
      </c>
      <c r="D55" s="159">
        <v>71</v>
      </c>
      <c r="E55" s="159">
        <v>66</v>
      </c>
      <c r="F55" s="159">
        <v>41</v>
      </c>
      <c r="G55" s="159">
        <v>28</v>
      </c>
      <c r="H55" s="159">
        <v>120</v>
      </c>
      <c r="I55" s="160">
        <v>50</v>
      </c>
      <c r="K55" s="161"/>
      <c r="L55" s="162"/>
      <c r="M55" s="18" t="s">
        <v>288</v>
      </c>
      <c r="N55" s="18"/>
      <c r="O55" s="18"/>
      <c r="P55" s="18"/>
      <c r="Q55" s="18"/>
      <c r="R55" s="18"/>
    </row>
    <row r="56" spans="2:18" x14ac:dyDescent="0.15">
      <c r="B56" s="36"/>
      <c r="C56" s="166" t="s">
        <v>256</v>
      </c>
      <c r="D56" s="166">
        <v>61</v>
      </c>
      <c r="E56" s="166">
        <v>63</v>
      </c>
      <c r="F56" s="166">
        <v>32</v>
      </c>
      <c r="G56" s="166">
        <v>33</v>
      </c>
      <c r="H56" s="166">
        <v>112</v>
      </c>
      <c r="I56" s="167">
        <v>41</v>
      </c>
      <c r="K56" s="221"/>
      <c r="L56" s="222"/>
      <c r="M56" s="18" t="s">
        <v>289</v>
      </c>
      <c r="N56" s="18"/>
      <c r="O56" s="18"/>
      <c r="P56" s="18"/>
      <c r="Q56" s="18"/>
      <c r="R56" s="18"/>
    </row>
    <row r="57" spans="2:18" x14ac:dyDescent="0.15">
      <c r="B57" s="36"/>
      <c r="C57" s="166" t="s">
        <v>258</v>
      </c>
      <c r="D57" s="166">
        <v>40</v>
      </c>
      <c r="E57" s="166">
        <v>63</v>
      </c>
      <c r="F57" s="166">
        <v>46</v>
      </c>
      <c r="G57" s="166">
        <v>40</v>
      </c>
      <c r="H57" s="166">
        <v>85</v>
      </c>
      <c r="I57" s="167">
        <v>27</v>
      </c>
      <c r="K57" s="208" t="s">
        <v>58</v>
      </c>
      <c r="L57" s="208"/>
      <c r="M57" s="216" t="s">
        <v>290</v>
      </c>
      <c r="N57" s="216"/>
      <c r="O57" s="216"/>
      <c r="P57" s="216"/>
      <c r="Q57" s="216"/>
      <c r="R57" s="216"/>
    </row>
    <row r="58" spans="2:18" ht="14.25" thickBot="1" x14ac:dyDescent="0.2">
      <c r="B58" s="44"/>
      <c r="C58" s="177" t="s">
        <v>260</v>
      </c>
      <c r="D58" s="177">
        <v>55</v>
      </c>
      <c r="E58" s="177">
        <v>60</v>
      </c>
      <c r="F58" s="177">
        <v>24</v>
      </c>
      <c r="G58" s="177">
        <v>28</v>
      </c>
      <c r="H58" s="177">
        <v>101</v>
      </c>
      <c r="I58" s="178">
        <v>20</v>
      </c>
      <c r="K58" s="151" t="s">
        <v>144</v>
      </c>
      <c r="L58" s="152"/>
      <c r="M58" s="18" t="s">
        <v>291</v>
      </c>
      <c r="N58" s="18"/>
      <c r="O58" s="18"/>
      <c r="P58" s="18"/>
      <c r="Q58" s="18"/>
      <c r="R58" s="18"/>
    </row>
    <row r="59" spans="2:18" ht="14.25" thickTop="1" x14ac:dyDescent="0.15">
      <c r="B59" s="212" t="s">
        <v>269</v>
      </c>
      <c r="C59" s="213"/>
      <c r="D59" s="214">
        <f t="shared" ref="D59:I59" si="2">AVERAGE(D55:D58)</f>
        <v>56.75</v>
      </c>
      <c r="E59" s="214">
        <f t="shared" si="2"/>
        <v>63</v>
      </c>
      <c r="F59" s="214">
        <f t="shared" si="2"/>
        <v>35.75</v>
      </c>
      <c r="G59" s="214">
        <f t="shared" si="2"/>
        <v>32.25</v>
      </c>
      <c r="H59" s="214">
        <f t="shared" si="2"/>
        <v>104.5</v>
      </c>
      <c r="I59" s="215">
        <f t="shared" si="2"/>
        <v>34.5</v>
      </c>
      <c r="K59" s="151" t="s">
        <v>292</v>
      </c>
      <c r="L59" s="152"/>
      <c r="M59" s="18" t="s">
        <v>293</v>
      </c>
      <c r="N59" s="18"/>
      <c r="O59" s="18"/>
      <c r="P59" s="18"/>
      <c r="Q59" s="18"/>
      <c r="R59" s="18"/>
    </row>
    <row r="60" spans="2:18" ht="14.25" thickBot="1" x14ac:dyDescent="0.2">
      <c r="B60" s="217" t="s">
        <v>271</v>
      </c>
      <c r="C60" s="218"/>
      <c r="D60" s="219">
        <f t="shared" ref="D60:I60" si="3">SUM(D55:D58)/SUM(D51:D54)-1</f>
        <v>4.6082949308755783E-2</v>
      </c>
      <c r="E60" s="219">
        <f t="shared" si="3"/>
        <v>0.26</v>
      </c>
      <c r="F60" s="219">
        <f t="shared" si="3"/>
        <v>-6.9444444444444198E-3</v>
      </c>
      <c r="G60" s="219">
        <f t="shared" si="3"/>
        <v>-2.2727272727272707E-2</v>
      </c>
      <c r="H60" s="219">
        <f t="shared" si="3"/>
        <v>1.9512195121951237E-2</v>
      </c>
      <c r="I60" s="220">
        <f t="shared" si="3"/>
        <v>-2.8169014084507005E-2</v>
      </c>
      <c r="K60" s="201" t="s">
        <v>204</v>
      </c>
      <c r="L60" s="201"/>
      <c r="M60" s="216" t="s">
        <v>294</v>
      </c>
      <c r="N60" s="216"/>
      <c r="O60" s="216"/>
      <c r="P60" s="216"/>
      <c r="Q60" s="216"/>
      <c r="R60" s="216"/>
    </row>
    <row r="61" spans="2:18" x14ac:dyDescent="0.15">
      <c r="K61" s="201" t="s">
        <v>55</v>
      </c>
      <c r="L61" s="201"/>
      <c r="M61" s="216" t="s">
        <v>295</v>
      </c>
      <c r="N61" s="216"/>
      <c r="O61" s="216"/>
      <c r="P61" s="216"/>
      <c r="Q61" s="216"/>
      <c r="R61" s="216"/>
    </row>
    <row r="89" spans="2:18" x14ac:dyDescent="0.15">
      <c r="B89" s="2" t="s">
        <v>279</v>
      </c>
    </row>
    <row r="90" spans="2:18" x14ac:dyDescent="0.15">
      <c r="B90" s="2" t="s">
        <v>241</v>
      </c>
      <c r="K90" s="201" t="s">
        <v>22</v>
      </c>
      <c r="L90" s="201"/>
      <c r="M90" s="18" t="s">
        <v>296</v>
      </c>
      <c r="N90" s="18"/>
      <c r="O90" s="18"/>
      <c r="P90" s="18"/>
      <c r="Q90" s="18"/>
      <c r="R90" s="18"/>
    </row>
    <row r="91" spans="2:18" x14ac:dyDescent="0.15">
      <c r="C91" s="223"/>
      <c r="D91" s="201" t="s">
        <v>242</v>
      </c>
      <c r="E91" s="201"/>
      <c r="F91" s="201" t="s">
        <v>297</v>
      </c>
      <c r="G91" s="201"/>
      <c r="H91" s="201" t="s">
        <v>244</v>
      </c>
      <c r="I91" s="201"/>
      <c r="K91" s="201" t="s">
        <v>160</v>
      </c>
      <c r="L91" s="201"/>
      <c r="M91" s="18" t="s">
        <v>298</v>
      </c>
      <c r="N91" s="18"/>
      <c r="O91" s="18"/>
      <c r="P91" s="18"/>
      <c r="Q91" s="18"/>
      <c r="R91" s="18"/>
    </row>
    <row r="92" spans="2:18" x14ac:dyDescent="0.15">
      <c r="C92" s="224"/>
      <c r="D92" s="81" t="s">
        <v>246</v>
      </c>
      <c r="E92" s="81" t="s">
        <v>247</v>
      </c>
      <c r="F92" s="81" t="s">
        <v>248</v>
      </c>
      <c r="G92" s="81" t="s">
        <v>249</v>
      </c>
      <c r="H92" s="81" t="s">
        <v>250</v>
      </c>
      <c r="I92" s="81" t="s">
        <v>299</v>
      </c>
      <c r="K92" s="208" t="s">
        <v>47</v>
      </c>
      <c r="L92" s="208"/>
      <c r="M92" s="18" t="s">
        <v>300</v>
      </c>
      <c r="N92" s="18"/>
      <c r="O92" s="18"/>
      <c r="P92" s="18"/>
      <c r="Q92" s="18"/>
      <c r="R92" s="18"/>
    </row>
    <row r="93" spans="2:18" x14ac:dyDescent="0.15">
      <c r="C93" s="81" t="s">
        <v>254</v>
      </c>
      <c r="D93" s="166">
        <v>73</v>
      </c>
      <c r="E93" s="166">
        <v>43</v>
      </c>
      <c r="F93" s="166">
        <v>24</v>
      </c>
      <c r="G93" s="166">
        <v>38</v>
      </c>
      <c r="H93" s="166">
        <v>128</v>
      </c>
      <c r="I93" s="166">
        <v>36</v>
      </c>
      <c r="K93" s="208"/>
      <c r="L93" s="208"/>
      <c r="M93" s="18" t="s">
        <v>301</v>
      </c>
      <c r="N93" s="18"/>
      <c r="O93" s="18"/>
      <c r="P93" s="18"/>
      <c r="Q93" s="18"/>
      <c r="R93" s="18"/>
    </row>
    <row r="94" spans="2:18" x14ac:dyDescent="0.15">
      <c r="C94" s="81" t="s">
        <v>256</v>
      </c>
      <c r="D94" s="166">
        <v>54</v>
      </c>
      <c r="E94" s="166">
        <v>52</v>
      </c>
      <c r="F94" s="166">
        <v>31</v>
      </c>
      <c r="G94" s="166">
        <v>26</v>
      </c>
      <c r="H94" s="166">
        <v>107</v>
      </c>
      <c r="I94" s="166">
        <v>23</v>
      </c>
      <c r="K94" s="208"/>
      <c r="L94" s="208"/>
      <c r="M94" s="18" t="s">
        <v>302</v>
      </c>
      <c r="N94" s="18"/>
      <c r="O94" s="18"/>
      <c r="P94" s="18"/>
      <c r="Q94" s="18"/>
      <c r="R94" s="18"/>
    </row>
    <row r="95" spans="2:18" x14ac:dyDescent="0.15">
      <c r="C95" s="81" t="s">
        <v>258</v>
      </c>
      <c r="D95" s="166">
        <v>49</v>
      </c>
      <c r="E95" s="166">
        <v>49</v>
      </c>
      <c r="F95" s="166">
        <v>25</v>
      </c>
      <c r="G95" s="166">
        <v>37</v>
      </c>
      <c r="H95" s="166">
        <v>75</v>
      </c>
      <c r="I95" s="166">
        <v>11</v>
      </c>
      <c r="K95" s="208" t="s">
        <v>303</v>
      </c>
      <c r="L95" s="208"/>
      <c r="M95" s="18" t="s">
        <v>304</v>
      </c>
      <c r="N95" s="18"/>
      <c r="O95" s="18"/>
      <c r="P95" s="18"/>
      <c r="Q95" s="18"/>
      <c r="R95" s="18"/>
    </row>
    <row r="96" spans="2:18" x14ac:dyDescent="0.15">
      <c r="C96" s="81" t="s">
        <v>260</v>
      </c>
      <c r="D96" s="166">
        <v>65</v>
      </c>
      <c r="E96" s="166">
        <v>31</v>
      </c>
      <c r="F96" s="166">
        <v>30</v>
      </c>
      <c r="G96" s="166">
        <v>29</v>
      </c>
      <c r="H96" s="166">
        <v>100</v>
      </c>
      <c r="I96" s="166">
        <v>15</v>
      </c>
      <c r="K96" s="172" t="s">
        <v>305</v>
      </c>
      <c r="L96" s="173"/>
      <c r="M96" s="18" t="s">
        <v>306</v>
      </c>
      <c r="N96" s="18"/>
      <c r="O96" s="18"/>
      <c r="P96" s="18"/>
      <c r="Q96" s="18"/>
      <c r="R96" s="18"/>
    </row>
    <row r="97" spans="3:18" ht="13.5" customHeight="1" x14ac:dyDescent="0.15">
      <c r="C97" s="81" t="s">
        <v>6</v>
      </c>
      <c r="D97" s="39">
        <f>SUM(D93:D96)</f>
        <v>241</v>
      </c>
      <c r="E97" s="39">
        <f t="shared" ref="E97:I97" si="4">SUM(E93:E96)</f>
        <v>175</v>
      </c>
      <c r="F97" s="39">
        <f t="shared" si="4"/>
        <v>110</v>
      </c>
      <c r="G97" s="39">
        <f t="shared" si="4"/>
        <v>130</v>
      </c>
      <c r="H97" s="39">
        <f t="shared" si="4"/>
        <v>410</v>
      </c>
      <c r="I97" s="39">
        <f t="shared" si="4"/>
        <v>85</v>
      </c>
      <c r="K97" s="161"/>
      <c r="L97" s="162"/>
      <c r="M97" s="18" t="s">
        <v>307</v>
      </c>
      <c r="N97" s="18"/>
      <c r="O97" s="18"/>
      <c r="P97" s="18"/>
      <c r="Q97" s="18"/>
      <c r="R97" s="18"/>
    </row>
    <row r="98" spans="3:18" x14ac:dyDescent="0.15">
      <c r="K98" s="221"/>
      <c r="L98" s="222"/>
      <c r="M98" s="18" t="s">
        <v>289</v>
      </c>
      <c r="N98" s="18"/>
      <c r="O98" s="18"/>
      <c r="P98" s="18"/>
      <c r="Q98" s="18"/>
      <c r="R98" s="18"/>
    </row>
    <row r="99" spans="3:18" x14ac:dyDescent="0.15">
      <c r="K99" s="208" t="s">
        <v>58</v>
      </c>
      <c r="L99" s="208"/>
      <c r="M99" s="216" t="s">
        <v>308</v>
      </c>
      <c r="N99" s="216"/>
      <c r="O99" s="216"/>
      <c r="P99" s="216"/>
      <c r="Q99" s="216"/>
      <c r="R99" s="216"/>
    </row>
    <row r="100" spans="3:18" x14ac:dyDescent="0.15">
      <c r="K100" s="184" t="s">
        <v>204</v>
      </c>
      <c r="L100" s="185"/>
      <c r="M100" s="216" t="s">
        <v>309</v>
      </c>
      <c r="N100" s="216"/>
      <c r="O100" s="216"/>
      <c r="P100" s="216"/>
      <c r="Q100" s="216"/>
      <c r="R100" s="216"/>
    </row>
    <row r="101" spans="3:18" x14ac:dyDescent="0.15">
      <c r="K101" s="192"/>
      <c r="L101" s="193"/>
      <c r="M101" s="216" t="s">
        <v>310</v>
      </c>
      <c r="N101" s="216"/>
      <c r="O101" s="216"/>
      <c r="P101" s="216"/>
      <c r="Q101" s="216"/>
      <c r="R101" s="216"/>
    </row>
    <row r="102" spans="3:18" x14ac:dyDescent="0.15">
      <c r="K102" s="201" t="s">
        <v>55</v>
      </c>
      <c r="L102" s="201"/>
      <c r="M102" s="216" t="s">
        <v>311</v>
      </c>
      <c r="N102" s="216"/>
      <c r="O102" s="216"/>
      <c r="P102" s="216"/>
      <c r="Q102" s="216"/>
      <c r="R102" s="216"/>
    </row>
    <row r="103" spans="3:18" x14ac:dyDescent="0.15">
      <c r="K103" s="201"/>
      <c r="L103" s="201"/>
      <c r="M103" s="216" t="s">
        <v>312</v>
      </c>
      <c r="N103" s="216"/>
      <c r="O103" s="216"/>
      <c r="P103" s="216"/>
      <c r="Q103" s="216"/>
      <c r="R103" s="216"/>
    </row>
  </sheetData>
  <mergeCells count="88">
    <mergeCell ref="K100:L101"/>
    <mergeCell ref="M100:R100"/>
    <mergeCell ref="M101:R101"/>
    <mergeCell ref="K102:L103"/>
    <mergeCell ref="M102:R102"/>
    <mergeCell ref="M103:R103"/>
    <mergeCell ref="K96:L98"/>
    <mergeCell ref="M96:R96"/>
    <mergeCell ref="M97:R97"/>
    <mergeCell ref="M98:R98"/>
    <mergeCell ref="K99:L99"/>
    <mergeCell ref="M99:R99"/>
    <mergeCell ref="K92:L94"/>
    <mergeCell ref="M92:R92"/>
    <mergeCell ref="M93:R93"/>
    <mergeCell ref="M94:R94"/>
    <mergeCell ref="K95:L95"/>
    <mergeCell ref="M95:R95"/>
    <mergeCell ref="K61:L61"/>
    <mergeCell ref="M61:R61"/>
    <mergeCell ref="K90:L90"/>
    <mergeCell ref="M90:R90"/>
    <mergeCell ref="D91:E91"/>
    <mergeCell ref="F91:G91"/>
    <mergeCell ref="H91:I91"/>
    <mergeCell ref="K91:L91"/>
    <mergeCell ref="M91:R91"/>
    <mergeCell ref="B59:C59"/>
    <mergeCell ref="K59:L59"/>
    <mergeCell ref="M59:R59"/>
    <mergeCell ref="B60:C60"/>
    <mergeCell ref="K60:L60"/>
    <mergeCell ref="M60:R60"/>
    <mergeCell ref="M55:R55"/>
    <mergeCell ref="M56:R56"/>
    <mergeCell ref="K57:L57"/>
    <mergeCell ref="M57:R57"/>
    <mergeCell ref="K58:L58"/>
    <mergeCell ref="M58:R58"/>
    <mergeCell ref="K50:L52"/>
    <mergeCell ref="M50:R50"/>
    <mergeCell ref="B51:B54"/>
    <mergeCell ref="M51:R51"/>
    <mergeCell ref="M52:R52"/>
    <mergeCell ref="K53:L53"/>
    <mergeCell ref="M53:R53"/>
    <mergeCell ref="K54:L56"/>
    <mergeCell ref="M54:R54"/>
    <mergeCell ref="B55:B58"/>
    <mergeCell ref="K48:L48"/>
    <mergeCell ref="M48:R48"/>
    <mergeCell ref="D49:E49"/>
    <mergeCell ref="F49:G49"/>
    <mergeCell ref="H49:I49"/>
    <mergeCell ref="K49:L49"/>
    <mergeCell ref="M49:R49"/>
    <mergeCell ref="K16:L16"/>
    <mergeCell ref="M16:R16"/>
    <mergeCell ref="K17:L17"/>
    <mergeCell ref="M17:R17"/>
    <mergeCell ref="K18:L18"/>
    <mergeCell ref="M18:R18"/>
    <mergeCell ref="B14:C14"/>
    <mergeCell ref="K14:L14"/>
    <mergeCell ref="M14:R14"/>
    <mergeCell ref="B15:C15"/>
    <mergeCell ref="K15:L15"/>
    <mergeCell ref="M15:R15"/>
    <mergeCell ref="B10:B13"/>
    <mergeCell ref="K10:L13"/>
    <mergeCell ref="M10:R10"/>
    <mergeCell ref="M11:R11"/>
    <mergeCell ref="M12:R12"/>
    <mergeCell ref="M13:R13"/>
    <mergeCell ref="B6:B9"/>
    <mergeCell ref="K6:L8"/>
    <mergeCell ref="M6:R6"/>
    <mergeCell ref="M7:R7"/>
    <mergeCell ref="M8:R8"/>
    <mergeCell ref="K9:L9"/>
    <mergeCell ref="M9:R9"/>
    <mergeCell ref="D4:E4"/>
    <mergeCell ref="F4:G4"/>
    <mergeCell ref="H4:I4"/>
    <mergeCell ref="K4:L4"/>
    <mergeCell ref="M4:R4"/>
    <mergeCell ref="K5:L5"/>
    <mergeCell ref="M5:R5"/>
  </mergeCells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課題１</vt:lpstr>
      <vt:lpstr>課題２</vt:lpstr>
      <vt:lpstr>課題３</vt:lpstr>
      <vt:lpstr>課題４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2007-02-12T01:22:26Z</dcterms:created>
  <dcterms:modified xsi:type="dcterms:W3CDTF">2017-02-14T02:39:59Z</dcterms:modified>
</cp:coreProperties>
</file>